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fession\EMD\Semestre 2\L3 Production végétale\"/>
    </mc:Choice>
  </mc:AlternateContent>
  <xr:revisionPtr revIDLastSave="0" documentId="13_ncr:1_{FDF608E0-25A2-4711-9041-9F675BD22ED3}" xr6:coauthVersionLast="47" xr6:coauthVersionMax="47" xr10:uidLastSave="{00000000-0000-0000-0000-000000000000}"/>
  <bookViews>
    <workbookView xWindow="-108" yWindow="-108" windowWidth="23256" windowHeight="12456" activeTab="3" xr2:uid="{C8E0E08C-E37A-4CAB-8FDF-50340B006C9A}"/>
  </bookViews>
  <sheets>
    <sheet name="Cours" sheetId="1" r:id="rId1"/>
    <sheet name="TD" sheetId="2" r:id="rId2"/>
    <sheet name="TP" sheetId="3" r:id="rId3"/>
    <sheet name="EMD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3" i="4"/>
  <c r="L25" i="2"/>
  <c r="N25" i="2" s="1"/>
  <c r="G6" i="3"/>
  <c r="G7" i="3"/>
  <c r="G8" i="3"/>
  <c r="G9" i="3"/>
  <c r="G10" i="3"/>
  <c r="H10" i="3" s="1"/>
  <c r="J10" i="3" s="1"/>
  <c r="G11" i="3"/>
  <c r="H11" i="3" s="1"/>
  <c r="J11" i="3" s="1"/>
  <c r="G12" i="3"/>
  <c r="H12" i="3" s="1"/>
  <c r="G13" i="3"/>
  <c r="H13" i="3" s="1"/>
  <c r="J13" i="3" s="1"/>
  <c r="G14" i="3"/>
  <c r="G15" i="3"/>
  <c r="G16" i="3"/>
  <c r="G17" i="3"/>
  <c r="G18" i="3"/>
  <c r="H18" i="3" s="1"/>
  <c r="J18" i="3" s="1"/>
  <c r="G19" i="3"/>
  <c r="H19" i="3" s="1"/>
  <c r="J19" i="3" s="1"/>
  <c r="G20" i="3"/>
  <c r="H20" i="3" s="1"/>
  <c r="G21" i="3"/>
  <c r="H21" i="3" s="1"/>
  <c r="J21" i="3" s="1"/>
  <c r="G22" i="3"/>
  <c r="G23" i="3"/>
  <c r="G24" i="3"/>
  <c r="G25" i="3"/>
  <c r="G26" i="3"/>
  <c r="G27" i="3"/>
  <c r="H27" i="3" s="1"/>
  <c r="J27" i="3" s="1"/>
  <c r="G5" i="3"/>
  <c r="H5" i="3" s="1"/>
  <c r="J8" i="3"/>
  <c r="H6" i="3"/>
  <c r="J6" i="3" s="1"/>
  <c r="H7" i="3"/>
  <c r="J7" i="3" s="1"/>
  <c r="H8" i="3"/>
  <c r="H9" i="3"/>
  <c r="J9" i="3" s="1"/>
  <c r="H14" i="3"/>
  <c r="J14" i="3" s="1"/>
  <c r="H15" i="3"/>
  <c r="J15" i="3" s="1"/>
  <c r="H16" i="3"/>
  <c r="H17" i="3"/>
  <c r="J17" i="3" s="1"/>
  <c r="H22" i="3"/>
  <c r="J22" i="3" s="1"/>
  <c r="H23" i="3"/>
  <c r="J23" i="3" s="1"/>
  <c r="H24" i="3"/>
  <c r="H25" i="3"/>
  <c r="J25" i="3" s="1"/>
  <c r="H26" i="3"/>
  <c r="J26" i="3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5" i="3"/>
  <c r="N12" i="2"/>
  <c r="N15" i="2"/>
  <c r="N16" i="2"/>
  <c r="L6" i="2"/>
  <c r="N6" i="2" s="1"/>
  <c r="L7" i="2"/>
  <c r="N7" i="2" s="1"/>
  <c r="L8" i="2"/>
  <c r="N8" i="2" s="1"/>
  <c r="L10" i="2"/>
  <c r="L11" i="2"/>
  <c r="L12" i="2"/>
  <c r="L13" i="2"/>
  <c r="L14" i="2"/>
  <c r="N14" i="2" s="1"/>
  <c r="L15" i="2"/>
  <c r="L16" i="2"/>
  <c r="L17" i="2"/>
  <c r="N17" i="2" s="1"/>
  <c r="L18" i="2"/>
  <c r="L19" i="2"/>
  <c r="N19" i="2" s="1"/>
  <c r="L20" i="2"/>
  <c r="N20" i="2" s="1"/>
  <c r="L21" i="2"/>
  <c r="L22" i="2"/>
  <c r="N22" i="2" s="1"/>
  <c r="L23" i="2"/>
  <c r="N23" i="2" s="1"/>
  <c r="L24" i="2"/>
  <c r="N24" i="2" s="1"/>
  <c r="L26" i="2"/>
  <c r="N26" i="2" s="1"/>
  <c r="L27" i="2"/>
  <c r="L5" i="2"/>
  <c r="M6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5" i="2"/>
  <c r="N21" i="2" l="1"/>
  <c r="N13" i="2"/>
  <c r="N5" i="2"/>
  <c r="N11" i="2"/>
  <c r="N27" i="2"/>
  <c r="N18" i="2"/>
  <c r="N10" i="2"/>
  <c r="J24" i="3"/>
  <c r="J16" i="3"/>
  <c r="J20" i="3"/>
  <c r="J12" i="3"/>
  <c r="J5" i="3"/>
</calcChain>
</file>

<file path=xl/sharedStrings.xml><?xml version="1.0" encoding="utf-8"?>
<sst xmlns="http://schemas.openxmlformats.org/spreadsheetml/2006/main" count="152" uniqueCount="61">
  <si>
    <t>L3 Production végétale</t>
  </si>
  <si>
    <t>N°</t>
  </si>
  <si>
    <t xml:space="preserve">Noms et Prénoms </t>
  </si>
  <si>
    <t>Guenfoud Hanane</t>
  </si>
  <si>
    <t>Dahou Samira</t>
  </si>
  <si>
    <t>Menara Habiba</t>
  </si>
  <si>
    <t>Meftahi Sarra</t>
  </si>
  <si>
    <t>Khalfa Soulaf Maroua</t>
  </si>
  <si>
    <t>Koulala Chahinez</t>
  </si>
  <si>
    <t>Medar Ikram</t>
  </si>
  <si>
    <t>Djebara Halima</t>
  </si>
  <si>
    <t>Bensmail Rayan</t>
  </si>
  <si>
    <t>Rabhi Zohra</t>
  </si>
  <si>
    <t>Haloui Ali</t>
  </si>
  <si>
    <t>Semnaoui Nour El Houda</t>
  </si>
  <si>
    <t>Bouriane Amel</t>
  </si>
  <si>
    <t>Zemouri Chaima</t>
  </si>
  <si>
    <t>Zendag Lina</t>
  </si>
  <si>
    <t>Sassi Youcef</t>
  </si>
  <si>
    <t>Kacem Amina</t>
  </si>
  <si>
    <t>Mohamedi Sabrine</t>
  </si>
  <si>
    <t>Belmissoum Amel</t>
  </si>
  <si>
    <t>Boussaadia Raihana</t>
  </si>
  <si>
    <t>Benmnoaoura Bochra</t>
  </si>
  <si>
    <t>Labiod Nour El Houda</t>
  </si>
  <si>
    <t>Ghlem Khadidja</t>
  </si>
  <si>
    <t>TP 1</t>
  </si>
  <si>
    <t>TP 2</t>
  </si>
  <si>
    <t>TP 3</t>
  </si>
  <si>
    <t>TP 4</t>
  </si>
  <si>
    <t>TPs</t>
  </si>
  <si>
    <t>TP Cntrl</t>
  </si>
  <si>
    <t>Présence + Assiduité</t>
  </si>
  <si>
    <t>5 fev</t>
  </si>
  <si>
    <t>12 fev</t>
  </si>
  <si>
    <t>19 fev</t>
  </si>
  <si>
    <t>absence ensgnt</t>
  </si>
  <si>
    <t>TD 1</t>
  </si>
  <si>
    <t>TD 2</t>
  </si>
  <si>
    <t>TD 3</t>
  </si>
  <si>
    <t>TD 4</t>
  </si>
  <si>
    <t>TD 5</t>
  </si>
  <si>
    <t>TD 6</t>
  </si>
  <si>
    <t>TD 7</t>
  </si>
  <si>
    <t>26 fev</t>
  </si>
  <si>
    <t>CC1</t>
  </si>
  <si>
    <t>Abs</t>
  </si>
  <si>
    <t>CC2</t>
  </si>
  <si>
    <t>MCC</t>
  </si>
  <si>
    <t>Ass</t>
  </si>
  <si>
    <t>ABS</t>
  </si>
  <si>
    <t>MTD</t>
  </si>
  <si>
    <t>Ass.</t>
  </si>
  <si>
    <t>MTP</t>
  </si>
  <si>
    <t>MG TP</t>
  </si>
  <si>
    <t>Absence justifié</t>
  </si>
  <si>
    <t>Absence non justifiée</t>
  </si>
  <si>
    <t>fraude CC2</t>
  </si>
  <si>
    <t>EMD</t>
  </si>
  <si>
    <t>MG</t>
  </si>
  <si>
    <t>MTD/TP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</si>
</sst>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" fontId="2" fillId="0" borderId="0" xfId="0" applyNumberFormat="1" applyFont="1"/>
    <xf numFmtId="16" fontId="2" fillId="2" borderId="0" xfId="0" applyNumberFormat="1" applyFont="1" applyFill="1"/>
    <xf numFmtId="1" fontId="3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2" fontId="1" fillId="4" borderId="0" xfId="0" applyNumberFormat="1" applyFont="1" applyFill="1" applyAlignment="1">
      <alignment horizontal="center"/>
    </xf>
    <xf numFmtId="0" fontId="0" fillId="3" borderId="0" xfId="0" applyFill="1"/>
    <xf numFmtId="2" fontId="6" fillId="3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E017-8B3B-47F8-AEDF-8C0BEBEA0097}">
  <dimension ref="A1:O26"/>
  <sheetViews>
    <sheetView topLeftCell="A2" workbookViewId="0">
      <selection activeCell="K4" sqref="K4:K26"/>
    </sheetView>
  </sheetViews>
  <sheetFormatPr defaultRowHeight="15.6" x14ac:dyDescent="0.3"/>
  <cols>
    <col min="1" max="1" width="4.44140625" style="1" customWidth="1"/>
    <col min="2" max="2" width="30" style="1" customWidth="1"/>
    <col min="3" max="3" width="9" style="1" customWidth="1"/>
    <col min="4" max="5" width="6.6640625" style="6" customWidth="1"/>
    <col min="6" max="6" width="7.21875" style="1" customWidth="1"/>
    <col min="7" max="7" width="7.88671875" style="1" customWidth="1"/>
    <col min="8" max="9" width="8.44140625" style="1" customWidth="1"/>
    <col min="10" max="10" width="8.6640625" style="1" customWidth="1"/>
    <col min="11" max="11" width="9.44140625" style="1" customWidth="1"/>
    <col min="12" max="12" width="7.6640625" style="1" customWidth="1"/>
    <col min="13" max="13" width="7.33203125" style="1" customWidth="1"/>
    <col min="14" max="16384" width="8.88671875" style="1"/>
  </cols>
  <sheetData>
    <row r="1" spans="1:15" x14ac:dyDescent="0.3">
      <c r="A1" s="2" t="s">
        <v>0</v>
      </c>
    </row>
    <row r="2" spans="1:15" x14ac:dyDescent="0.3">
      <c r="D2" s="32" t="s">
        <v>36</v>
      </c>
      <c r="E2" s="32"/>
    </row>
    <row r="3" spans="1:15" s="2" customFormat="1" x14ac:dyDescent="0.3">
      <c r="A3" s="3" t="s">
        <v>1</v>
      </c>
      <c r="B3" s="2" t="s">
        <v>2</v>
      </c>
      <c r="C3" s="15">
        <v>45320</v>
      </c>
      <c r="D3" s="16" t="s">
        <v>33</v>
      </c>
      <c r="E3" s="16" t="s">
        <v>34</v>
      </c>
      <c r="F3" s="15" t="s">
        <v>35</v>
      </c>
      <c r="G3" s="7" t="s">
        <v>44</v>
      </c>
      <c r="H3" s="15">
        <v>45355</v>
      </c>
      <c r="I3" s="15">
        <v>45362</v>
      </c>
      <c r="J3" s="15">
        <v>45369</v>
      </c>
      <c r="K3" s="15">
        <v>45397</v>
      </c>
      <c r="L3" s="15"/>
      <c r="N3" s="15"/>
    </row>
    <row r="4" spans="1:15" x14ac:dyDescent="0.3">
      <c r="A4" s="3">
        <v>1</v>
      </c>
      <c r="B4" s="1" t="s">
        <v>21</v>
      </c>
      <c r="C4" s="5">
        <v>0</v>
      </c>
      <c r="D4" s="13"/>
      <c r="E4" s="14"/>
      <c r="F4" s="4">
        <v>1</v>
      </c>
      <c r="G4" s="5">
        <v>0</v>
      </c>
      <c r="H4" s="4">
        <v>1</v>
      </c>
      <c r="I4" s="5">
        <v>0</v>
      </c>
      <c r="J4" s="4">
        <v>1</v>
      </c>
      <c r="K4" s="4">
        <v>1</v>
      </c>
      <c r="L4" s="4"/>
      <c r="M4" s="4"/>
      <c r="N4" s="5"/>
      <c r="O4" s="8"/>
    </row>
    <row r="5" spans="1:15" x14ac:dyDescent="0.3">
      <c r="A5" s="3">
        <v>2</v>
      </c>
      <c r="B5" s="1" t="s">
        <v>23</v>
      </c>
      <c r="C5" s="5">
        <v>0</v>
      </c>
      <c r="D5" s="13"/>
      <c r="E5" s="14"/>
      <c r="F5" s="5">
        <v>0</v>
      </c>
      <c r="G5" s="4">
        <v>1</v>
      </c>
      <c r="H5" s="4">
        <v>1</v>
      </c>
      <c r="I5" s="5">
        <v>0</v>
      </c>
      <c r="J5" s="5">
        <v>0</v>
      </c>
      <c r="K5" s="5">
        <v>0</v>
      </c>
      <c r="L5" s="4"/>
      <c r="M5" s="4"/>
      <c r="N5" s="5"/>
      <c r="O5" s="8"/>
    </row>
    <row r="6" spans="1:15" x14ac:dyDescent="0.3">
      <c r="A6" s="3">
        <v>3</v>
      </c>
      <c r="B6" s="1" t="s">
        <v>11</v>
      </c>
      <c r="C6" s="4">
        <v>1</v>
      </c>
      <c r="D6" s="14"/>
      <c r="E6" s="14"/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/>
      <c r="M6" s="4"/>
      <c r="N6" s="4"/>
      <c r="O6" s="8"/>
    </row>
    <row r="7" spans="1:15" x14ac:dyDescent="0.3">
      <c r="A7" s="3">
        <v>4</v>
      </c>
      <c r="B7" s="1" t="s">
        <v>15</v>
      </c>
      <c r="C7" s="4">
        <v>1</v>
      </c>
      <c r="D7" s="14"/>
      <c r="E7" s="14"/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/>
      <c r="M7" s="4"/>
      <c r="N7" s="4"/>
      <c r="O7" s="8"/>
    </row>
    <row r="8" spans="1:15" x14ac:dyDescent="0.3">
      <c r="A8" s="3">
        <v>5</v>
      </c>
      <c r="B8" s="1" t="s">
        <v>22</v>
      </c>
      <c r="C8" s="5">
        <v>0</v>
      </c>
      <c r="D8" s="13"/>
      <c r="E8" s="14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/>
      <c r="M8" s="4"/>
      <c r="N8" s="5"/>
      <c r="O8" s="8"/>
    </row>
    <row r="9" spans="1:15" x14ac:dyDescent="0.3">
      <c r="A9" s="3">
        <v>6</v>
      </c>
      <c r="B9" s="1" t="s">
        <v>4</v>
      </c>
      <c r="C9" s="4">
        <v>1</v>
      </c>
      <c r="D9" s="14"/>
      <c r="E9" s="14"/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/>
      <c r="M9" s="4"/>
      <c r="N9" s="4"/>
      <c r="O9" s="8"/>
    </row>
    <row r="10" spans="1:15" x14ac:dyDescent="0.3">
      <c r="A10" s="3">
        <v>7</v>
      </c>
      <c r="B10" s="1" t="s">
        <v>10</v>
      </c>
      <c r="C10" s="4">
        <v>1</v>
      </c>
      <c r="D10" s="14"/>
      <c r="E10" s="14"/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/>
      <c r="M10" s="4"/>
      <c r="N10" s="4"/>
      <c r="O10" s="8"/>
    </row>
    <row r="11" spans="1:15" x14ac:dyDescent="0.3">
      <c r="A11" s="3">
        <v>8</v>
      </c>
      <c r="B11" s="1" t="s">
        <v>25</v>
      </c>
      <c r="C11" s="4">
        <v>1</v>
      </c>
      <c r="D11" s="13"/>
      <c r="E11" s="14"/>
      <c r="F11" s="4">
        <v>1</v>
      </c>
      <c r="G11" s="4">
        <v>1</v>
      </c>
      <c r="H11" s="4">
        <v>1</v>
      </c>
      <c r="I11" s="5">
        <v>0</v>
      </c>
      <c r="J11" s="4">
        <v>1</v>
      </c>
      <c r="K11" s="4">
        <v>1</v>
      </c>
      <c r="L11" s="4"/>
      <c r="M11" s="4"/>
      <c r="N11" s="5"/>
      <c r="O11" s="8"/>
    </row>
    <row r="12" spans="1:15" x14ac:dyDescent="0.3">
      <c r="A12" s="3">
        <v>9</v>
      </c>
      <c r="B12" s="1" t="s">
        <v>3</v>
      </c>
      <c r="C12" s="4">
        <v>1</v>
      </c>
      <c r="D12" s="14"/>
      <c r="E12" s="14"/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/>
      <c r="M12" s="4"/>
      <c r="N12" s="4"/>
      <c r="O12" s="8"/>
    </row>
    <row r="13" spans="1:15" x14ac:dyDescent="0.3">
      <c r="A13" s="3">
        <v>10</v>
      </c>
      <c r="B13" s="1" t="s">
        <v>13</v>
      </c>
      <c r="C13" s="5">
        <v>0</v>
      </c>
      <c r="D13" s="14"/>
      <c r="E13" s="14"/>
      <c r="F13" s="5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/>
      <c r="M13" s="4"/>
      <c r="N13" s="5"/>
      <c r="O13" s="8"/>
    </row>
    <row r="14" spans="1:15" x14ac:dyDescent="0.3">
      <c r="A14" s="3">
        <v>11</v>
      </c>
      <c r="B14" s="1" t="s">
        <v>19</v>
      </c>
      <c r="C14" s="4">
        <v>1</v>
      </c>
      <c r="D14" s="14"/>
      <c r="E14" s="14"/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/>
      <c r="M14" s="4"/>
      <c r="N14" s="4"/>
      <c r="O14" s="8"/>
    </row>
    <row r="15" spans="1:15" x14ac:dyDescent="0.3">
      <c r="A15" s="3">
        <v>12</v>
      </c>
      <c r="B15" s="1" t="s">
        <v>7</v>
      </c>
      <c r="C15" s="4">
        <v>1</v>
      </c>
      <c r="D15" s="14"/>
      <c r="E15" s="14"/>
      <c r="F15" s="4">
        <v>1</v>
      </c>
      <c r="G15" s="4">
        <v>1</v>
      </c>
      <c r="H15" s="4">
        <v>1</v>
      </c>
      <c r="I15" s="5">
        <v>0</v>
      </c>
      <c r="J15" s="4">
        <v>1</v>
      </c>
      <c r="K15" s="5">
        <v>0</v>
      </c>
      <c r="L15" s="4"/>
      <c r="M15" s="4"/>
      <c r="N15" s="4"/>
      <c r="O15" s="8"/>
    </row>
    <row r="16" spans="1:15" x14ac:dyDescent="0.3">
      <c r="A16" s="3">
        <v>13</v>
      </c>
      <c r="B16" s="1" t="s">
        <v>8</v>
      </c>
      <c r="C16" s="4">
        <v>1</v>
      </c>
      <c r="D16" s="14"/>
      <c r="E16" s="14"/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/>
      <c r="M16" s="4"/>
      <c r="N16" s="4"/>
      <c r="O16" s="8"/>
    </row>
    <row r="17" spans="1:15" x14ac:dyDescent="0.3">
      <c r="A17" s="3">
        <v>14</v>
      </c>
      <c r="B17" s="1" t="s">
        <v>24</v>
      </c>
      <c r="C17" s="5">
        <v>0</v>
      </c>
      <c r="D17" s="13"/>
      <c r="E17" s="13"/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/>
      <c r="M17" s="4"/>
      <c r="N17" s="4"/>
      <c r="O17" s="8"/>
    </row>
    <row r="18" spans="1:15" x14ac:dyDescent="0.3">
      <c r="A18" s="3">
        <v>15</v>
      </c>
      <c r="B18" s="1" t="s">
        <v>9</v>
      </c>
      <c r="C18" s="5">
        <v>0</v>
      </c>
      <c r="D18" s="14"/>
      <c r="E18" s="14"/>
      <c r="F18" s="4">
        <v>1</v>
      </c>
      <c r="G18" s="4">
        <v>1</v>
      </c>
      <c r="H18" s="4">
        <v>1</v>
      </c>
      <c r="I18" s="5">
        <v>0</v>
      </c>
      <c r="J18" s="4">
        <v>1</v>
      </c>
      <c r="K18" s="4">
        <v>1</v>
      </c>
      <c r="L18" s="4"/>
      <c r="M18" s="4"/>
      <c r="N18" s="4"/>
      <c r="O18" s="8"/>
    </row>
    <row r="19" spans="1:15" x14ac:dyDescent="0.3">
      <c r="A19" s="3">
        <v>16</v>
      </c>
      <c r="B19" s="1" t="s">
        <v>6</v>
      </c>
      <c r="C19" s="4">
        <v>1</v>
      </c>
      <c r="D19" s="14"/>
      <c r="E19" s="14"/>
      <c r="F19" s="4">
        <v>1</v>
      </c>
      <c r="G19" s="4">
        <v>1</v>
      </c>
      <c r="H19" s="4">
        <v>1</v>
      </c>
      <c r="I19" s="5">
        <v>0</v>
      </c>
      <c r="J19" s="4">
        <v>1</v>
      </c>
      <c r="K19" s="4">
        <v>1</v>
      </c>
      <c r="L19" s="4"/>
      <c r="M19" s="4"/>
      <c r="N19" s="4"/>
      <c r="O19" s="8"/>
    </row>
    <row r="20" spans="1:15" x14ac:dyDescent="0.3">
      <c r="A20" s="3">
        <v>17</v>
      </c>
      <c r="B20" s="1" t="s">
        <v>5</v>
      </c>
      <c r="C20" s="5">
        <v>0</v>
      </c>
      <c r="D20" s="14"/>
      <c r="E20" s="14"/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5">
        <v>0</v>
      </c>
      <c r="L20" s="5"/>
      <c r="M20" s="4"/>
      <c r="N20" s="4"/>
      <c r="O20" s="8"/>
    </row>
    <row r="21" spans="1:15" x14ac:dyDescent="0.3">
      <c r="A21" s="3">
        <v>18</v>
      </c>
      <c r="B21" s="1" t="s">
        <v>20</v>
      </c>
      <c r="C21" s="5">
        <v>0</v>
      </c>
      <c r="D21" s="13"/>
      <c r="E21" s="14"/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/>
      <c r="M21" s="4"/>
      <c r="N21" s="4"/>
      <c r="O21" s="8"/>
    </row>
    <row r="22" spans="1:15" x14ac:dyDescent="0.3">
      <c r="A22" s="3">
        <v>19</v>
      </c>
      <c r="B22" s="1" t="s">
        <v>12</v>
      </c>
      <c r="C22" s="5">
        <v>0</v>
      </c>
      <c r="D22" s="14"/>
      <c r="E22" s="14"/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5"/>
      <c r="M22" s="4"/>
      <c r="N22" s="4"/>
      <c r="O22" s="8"/>
    </row>
    <row r="23" spans="1:15" x14ac:dyDescent="0.3">
      <c r="A23" s="3">
        <v>20</v>
      </c>
      <c r="B23" s="1" t="s">
        <v>18</v>
      </c>
      <c r="C23" s="4">
        <v>1</v>
      </c>
      <c r="D23" s="14"/>
      <c r="E23" s="14"/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/>
      <c r="M23" s="4"/>
      <c r="N23" s="4"/>
      <c r="O23" s="8"/>
    </row>
    <row r="24" spans="1:15" x14ac:dyDescent="0.3">
      <c r="A24" s="3">
        <v>21</v>
      </c>
      <c r="B24" s="1" t="s">
        <v>14</v>
      </c>
      <c r="C24" s="5">
        <v>0</v>
      </c>
      <c r="D24" s="14"/>
      <c r="E24" s="14"/>
      <c r="F24" s="4">
        <v>1</v>
      </c>
      <c r="G24" s="4">
        <v>1</v>
      </c>
      <c r="H24" s="4">
        <v>1</v>
      </c>
      <c r="I24" s="5">
        <v>0</v>
      </c>
      <c r="J24" s="4">
        <v>1</v>
      </c>
      <c r="K24" s="5">
        <v>0</v>
      </c>
      <c r="L24" s="4"/>
      <c r="M24" s="4"/>
      <c r="N24" s="5"/>
      <c r="O24" s="8"/>
    </row>
    <row r="25" spans="1:15" x14ac:dyDescent="0.3">
      <c r="A25" s="3">
        <v>22</v>
      </c>
      <c r="B25" s="1" t="s">
        <v>16</v>
      </c>
      <c r="C25" s="5">
        <v>0</v>
      </c>
      <c r="D25" s="14"/>
      <c r="E25" s="14"/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/>
      <c r="M25" s="4"/>
      <c r="N25" s="4"/>
      <c r="O25" s="8"/>
    </row>
    <row r="26" spans="1:15" x14ac:dyDescent="0.3">
      <c r="A26" s="3">
        <v>23</v>
      </c>
      <c r="B26" s="1" t="s">
        <v>17</v>
      </c>
      <c r="C26" s="5">
        <v>0</v>
      </c>
      <c r="D26" s="14"/>
      <c r="E26" s="14"/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/>
      <c r="M26" s="4"/>
      <c r="N26" s="4"/>
      <c r="O26" s="8"/>
    </row>
  </sheetData>
  <sortState xmlns:xlrd2="http://schemas.microsoft.com/office/spreadsheetml/2017/richdata2" ref="A4:F26">
    <sortCondition ref="B4:B26"/>
  </sortState>
  <mergeCells count="1">
    <mergeCell ref="D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1EF1-C9F7-49CF-BF38-658D95CC84B8}">
  <dimension ref="A3:Q28"/>
  <sheetViews>
    <sheetView topLeftCell="A3" workbookViewId="0">
      <selection activeCell="O5" sqref="O5:O27"/>
    </sheetView>
  </sheetViews>
  <sheetFormatPr defaultRowHeight="15.6" x14ac:dyDescent="0.3"/>
  <cols>
    <col min="1" max="1" width="5" style="1" customWidth="1"/>
    <col min="2" max="2" width="26.5546875" style="1" customWidth="1"/>
    <col min="3" max="3" width="6.77734375" style="1" customWidth="1"/>
    <col min="4" max="4" width="9.77734375" style="1" customWidth="1"/>
    <col min="5" max="5" width="8.77734375" style="1" customWidth="1"/>
    <col min="6" max="6" width="8.33203125" style="1" customWidth="1"/>
    <col min="7" max="7" width="8.44140625" style="1" customWidth="1"/>
    <col min="8" max="8" width="8.88671875" style="1" customWidth="1"/>
    <col min="9" max="9" width="7.77734375" style="1" customWidth="1"/>
    <col min="10" max="10" width="8.88671875" style="1" customWidth="1"/>
    <col min="11" max="11" width="7.21875" style="1" customWidth="1"/>
    <col min="12" max="13" width="8.88671875" style="8" customWidth="1"/>
    <col min="14" max="15" width="8.88671875" style="1" customWidth="1"/>
    <col min="16" max="16" width="7.44140625" style="1" customWidth="1"/>
    <col min="17" max="17" width="9.109375" style="1" customWidth="1"/>
    <col min="18" max="18" width="18.6640625" style="1" customWidth="1"/>
    <col min="19" max="16384" width="8.88671875" style="1"/>
  </cols>
  <sheetData>
    <row r="3" spans="1:17" x14ac:dyDescent="0.3">
      <c r="C3" s="2" t="s">
        <v>35</v>
      </c>
      <c r="D3" s="3" t="s">
        <v>44</v>
      </c>
      <c r="E3" s="15">
        <v>45355</v>
      </c>
      <c r="F3" s="15">
        <v>45362</v>
      </c>
      <c r="G3" s="15">
        <v>45369</v>
      </c>
      <c r="H3" s="15">
        <v>45397</v>
      </c>
      <c r="I3" s="15">
        <v>45418</v>
      </c>
      <c r="J3" s="15">
        <v>45369</v>
      </c>
      <c r="K3" s="15">
        <v>45418</v>
      </c>
    </row>
    <row r="4" spans="1:17" x14ac:dyDescent="0.3">
      <c r="A4" s="3" t="s">
        <v>1</v>
      </c>
      <c r="B4" s="2" t="s">
        <v>2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41</v>
      </c>
      <c r="H4" s="3" t="s">
        <v>42</v>
      </c>
      <c r="I4" s="3" t="s">
        <v>43</v>
      </c>
      <c r="J4" s="3" t="s">
        <v>45</v>
      </c>
      <c r="K4" s="2" t="s">
        <v>47</v>
      </c>
      <c r="L4" s="3" t="s">
        <v>48</v>
      </c>
      <c r="M4" s="3" t="s">
        <v>49</v>
      </c>
      <c r="N4" s="3" t="s">
        <v>51</v>
      </c>
      <c r="O4" s="3" t="s">
        <v>58</v>
      </c>
    </row>
    <row r="5" spans="1:17" s="3" customFormat="1" x14ac:dyDescent="0.3">
      <c r="A5" s="3">
        <v>1</v>
      </c>
      <c r="B5" s="1" t="s">
        <v>21</v>
      </c>
      <c r="C5" s="4">
        <v>1</v>
      </c>
      <c r="D5" s="17">
        <v>2</v>
      </c>
      <c r="E5" s="4">
        <v>2</v>
      </c>
      <c r="F5" s="5">
        <v>0</v>
      </c>
      <c r="G5" s="4">
        <v>2</v>
      </c>
      <c r="H5" s="4">
        <v>1</v>
      </c>
      <c r="I5" s="4">
        <v>1</v>
      </c>
      <c r="J5" s="8">
        <v>7.5</v>
      </c>
      <c r="K5" s="22">
        <v>10.5</v>
      </c>
      <c r="L5" s="20">
        <f>(J5+K5)/2</f>
        <v>9</v>
      </c>
      <c r="M5" s="9">
        <f>(C5+D5+E5+F5+G5+H5+I5)*1.5</f>
        <v>13.5</v>
      </c>
      <c r="N5" s="20">
        <f>(L5*0.7)+(M5*0.3)</f>
        <v>10.35</v>
      </c>
      <c r="O5" s="20">
        <v>4</v>
      </c>
    </row>
    <row r="6" spans="1:17" x14ac:dyDescent="0.3">
      <c r="A6" s="3">
        <v>2</v>
      </c>
      <c r="B6" s="1" t="s">
        <v>23</v>
      </c>
      <c r="C6" s="5">
        <v>0</v>
      </c>
      <c r="D6" s="4">
        <v>1</v>
      </c>
      <c r="E6" s="4">
        <v>2</v>
      </c>
      <c r="F6" s="5">
        <v>0</v>
      </c>
      <c r="G6" s="4">
        <v>1</v>
      </c>
      <c r="H6" s="5">
        <v>0</v>
      </c>
      <c r="I6" s="4">
        <v>1</v>
      </c>
      <c r="J6" s="8">
        <v>0.75</v>
      </c>
      <c r="K6" s="8">
        <v>3.5</v>
      </c>
      <c r="L6" s="20">
        <f t="shared" ref="L6:L27" si="0">(J6+K6)/2</f>
        <v>2.125</v>
      </c>
      <c r="M6" s="9">
        <f t="shared" ref="M6:M27" si="1">(C6+D6+E6+F6+G6+H6+I6)*1.5</f>
        <v>7.5</v>
      </c>
      <c r="N6" s="20">
        <f t="shared" ref="N6:N27" si="2">(L6*0.7)+(M6*0.3)</f>
        <v>3.7374999999999998</v>
      </c>
      <c r="O6" s="20">
        <v>4.75</v>
      </c>
      <c r="P6" s="8"/>
      <c r="Q6" s="9"/>
    </row>
    <row r="7" spans="1:17" x14ac:dyDescent="0.3">
      <c r="A7" s="3">
        <v>3</v>
      </c>
      <c r="B7" s="1" t="s">
        <v>11</v>
      </c>
      <c r="C7" s="4">
        <v>1</v>
      </c>
      <c r="D7" s="4">
        <v>1</v>
      </c>
      <c r="E7" s="4">
        <v>1</v>
      </c>
      <c r="F7" s="4">
        <v>3</v>
      </c>
      <c r="G7" s="4">
        <v>1</v>
      </c>
      <c r="H7" s="4">
        <v>1</v>
      </c>
      <c r="I7" s="4">
        <v>1</v>
      </c>
      <c r="J7" s="8">
        <v>13.25</v>
      </c>
      <c r="K7" s="8">
        <v>18.75</v>
      </c>
      <c r="L7" s="20">
        <f t="shared" si="0"/>
        <v>16</v>
      </c>
      <c r="M7" s="9">
        <f t="shared" si="1"/>
        <v>13.5</v>
      </c>
      <c r="N7" s="20">
        <f t="shared" si="2"/>
        <v>15.25</v>
      </c>
      <c r="O7" s="20">
        <v>4.25</v>
      </c>
      <c r="P7" s="8"/>
      <c r="Q7" s="9"/>
    </row>
    <row r="8" spans="1:17" x14ac:dyDescent="0.3">
      <c r="A8" s="3">
        <v>4</v>
      </c>
      <c r="B8" s="1" t="s">
        <v>15</v>
      </c>
      <c r="C8" s="4">
        <v>1</v>
      </c>
      <c r="D8" s="4">
        <v>1</v>
      </c>
      <c r="E8" s="4">
        <v>2</v>
      </c>
      <c r="F8" s="4">
        <v>1</v>
      </c>
      <c r="G8" s="4">
        <v>2</v>
      </c>
      <c r="H8" s="4">
        <v>2</v>
      </c>
      <c r="I8" s="4">
        <v>1</v>
      </c>
      <c r="J8" s="8">
        <v>7.75</v>
      </c>
      <c r="K8" s="8">
        <v>12</v>
      </c>
      <c r="L8" s="20">
        <f t="shared" si="0"/>
        <v>9.875</v>
      </c>
      <c r="M8" s="9">
        <f t="shared" si="1"/>
        <v>15</v>
      </c>
      <c r="N8" s="20">
        <f t="shared" si="2"/>
        <v>11.4125</v>
      </c>
      <c r="O8" s="20">
        <v>7.5</v>
      </c>
      <c r="P8" s="8"/>
      <c r="Q8" s="9"/>
    </row>
    <row r="9" spans="1:17" x14ac:dyDescent="0.3">
      <c r="A9" s="3">
        <v>5</v>
      </c>
      <c r="B9" s="1" t="s">
        <v>22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 t="s">
        <v>46</v>
      </c>
      <c r="K9" s="12" t="s">
        <v>46</v>
      </c>
      <c r="L9" s="21" t="s">
        <v>50</v>
      </c>
      <c r="M9" s="11" t="s">
        <v>50</v>
      </c>
      <c r="N9" s="21" t="s">
        <v>50</v>
      </c>
      <c r="O9" s="21" t="s">
        <v>50</v>
      </c>
      <c r="P9" s="8"/>
      <c r="Q9" s="9"/>
    </row>
    <row r="10" spans="1:17" x14ac:dyDescent="0.3">
      <c r="A10" s="3">
        <v>6</v>
      </c>
      <c r="B10" s="1" t="s">
        <v>4</v>
      </c>
      <c r="C10" s="4">
        <v>2</v>
      </c>
      <c r="D10" s="4">
        <v>1</v>
      </c>
      <c r="E10" s="4">
        <v>3</v>
      </c>
      <c r="F10" s="4">
        <v>3</v>
      </c>
      <c r="G10" s="4">
        <v>1</v>
      </c>
      <c r="H10" s="4">
        <v>2</v>
      </c>
      <c r="I10" s="4">
        <v>1</v>
      </c>
      <c r="J10" s="8">
        <v>7.5</v>
      </c>
      <c r="K10" s="8">
        <v>15.5</v>
      </c>
      <c r="L10" s="20">
        <f t="shared" si="0"/>
        <v>11.5</v>
      </c>
      <c r="M10" s="9">
        <f t="shared" si="1"/>
        <v>19.5</v>
      </c>
      <c r="N10" s="20">
        <f t="shared" si="2"/>
        <v>13.899999999999999</v>
      </c>
      <c r="O10" s="20">
        <v>11.25</v>
      </c>
      <c r="P10" s="8"/>
      <c r="Q10" s="11"/>
    </row>
    <row r="11" spans="1:17" x14ac:dyDescent="0.3">
      <c r="A11" s="3">
        <v>7</v>
      </c>
      <c r="B11" s="1" t="s">
        <v>10</v>
      </c>
      <c r="C11" s="4">
        <v>2</v>
      </c>
      <c r="D11" s="4">
        <v>2</v>
      </c>
      <c r="E11" s="4">
        <v>2</v>
      </c>
      <c r="F11" s="4">
        <v>1</v>
      </c>
      <c r="G11" s="4">
        <v>2</v>
      </c>
      <c r="H11" s="4">
        <v>2</v>
      </c>
      <c r="I11" s="4">
        <v>1</v>
      </c>
      <c r="J11" s="8">
        <v>3.75</v>
      </c>
      <c r="K11" s="8">
        <v>15.25</v>
      </c>
      <c r="L11" s="20">
        <f t="shared" si="0"/>
        <v>9.5</v>
      </c>
      <c r="M11" s="9">
        <f t="shared" si="1"/>
        <v>18</v>
      </c>
      <c r="N11" s="20">
        <f t="shared" si="2"/>
        <v>12.049999999999999</v>
      </c>
      <c r="O11" s="20">
        <v>11.5</v>
      </c>
      <c r="P11" s="8"/>
      <c r="Q11" s="9"/>
    </row>
    <row r="12" spans="1:17" x14ac:dyDescent="0.3">
      <c r="A12" s="3">
        <v>8</v>
      </c>
      <c r="B12" s="1" t="s">
        <v>25</v>
      </c>
      <c r="C12" s="4">
        <v>1</v>
      </c>
      <c r="D12" s="4">
        <v>1</v>
      </c>
      <c r="E12" s="4">
        <v>2</v>
      </c>
      <c r="F12" s="5">
        <v>0</v>
      </c>
      <c r="G12" s="4">
        <v>1</v>
      </c>
      <c r="H12" s="4">
        <v>2</v>
      </c>
      <c r="I12" s="4">
        <v>1</v>
      </c>
      <c r="J12" s="8">
        <v>3.75</v>
      </c>
      <c r="K12" s="8">
        <v>11</v>
      </c>
      <c r="L12" s="20">
        <f t="shared" si="0"/>
        <v>7.375</v>
      </c>
      <c r="M12" s="9">
        <f t="shared" si="1"/>
        <v>12</v>
      </c>
      <c r="N12" s="20">
        <f t="shared" si="2"/>
        <v>8.7624999999999993</v>
      </c>
      <c r="O12" s="20">
        <v>6.5</v>
      </c>
      <c r="P12" s="8"/>
      <c r="Q12" s="9"/>
    </row>
    <row r="13" spans="1:17" x14ac:dyDescent="0.3">
      <c r="A13" s="3">
        <v>9</v>
      </c>
      <c r="B13" s="1" t="s">
        <v>3</v>
      </c>
      <c r="C13" s="4">
        <v>1</v>
      </c>
      <c r="D13" s="4">
        <v>2</v>
      </c>
      <c r="E13" s="4">
        <v>2</v>
      </c>
      <c r="F13" s="4">
        <v>1</v>
      </c>
      <c r="G13" s="4">
        <v>1</v>
      </c>
      <c r="H13" s="4">
        <v>2</v>
      </c>
      <c r="I13" s="4">
        <v>1</v>
      </c>
      <c r="J13" s="8">
        <v>4.25</v>
      </c>
      <c r="K13" s="8">
        <v>8.75</v>
      </c>
      <c r="L13" s="20">
        <f t="shared" si="0"/>
        <v>6.5</v>
      </c>
      <c r="M13" s="9">
        <f t="shared" si="1"/>
        <v>15</v>
      </c>
      <c r="N13" s="20">
        <f t="shared" si="2"/>
        <v>9.0500000000000007</v>
      </c>
      <c r="O13" s="20">
        <v>6.25</v>
      </c>
      <c r="P13" s="8"/>
      <c r="Q13" s="9"/>
    </row>
    <row r="14" spans="1:17" x14ac:dyDescent="0.3">
      <c r="A14" s="3">
        <v>10</v>
      </c>
      <c r="B14" s="1" t="s">
        <v>13</v>
      </c>
      <c r="C14" s="5">
        <v>0</v>
      </c>
      <c r="D14" s="4">
        <v>1</v>
      </c>
      <c r="E14" s="4">
        <v>2</v>
      </c>
      <c r="F14" s="4">
        <v>1</v>
      </c>
      <c r="G14" s="4">
        <v>2</v>
      </c>
      <c r="H14" s="4">
        <v>2</v>
      </c>
      <c r="I14" s="4">
        <v>1</v>
      </c>
      <c r="J14" s="8">
        <v>7.25</v>
      </c>
      <c r="K14" s="8">
        <v>1.25</v>
      </c>
      <c r="L14" s="20">
        <f t="shared" si="0"/>
        <v>4.25</v>
      </c>
      <c r="M14" s="9">
        <f t="shared" si="1"/>
        <v>13.5</v>
      </c>
      <c r="N14" s="20">
        <f t="shared" si="2"/>
        <v>7.0249999999999995</v>
      </c>
      <c r="O14" s="20">
        <v>3.75</v>
      </c>
      <c r="P14" s="8"/>
      <c r="Q14" s="9"/>
    </row>
    <row r="15" spans="1:17" x14ac:dyDescent="0.3">
      <c r="A15" s="3">
        <v>11</v>
      </c>
      <c r="B15" s="1" t="s">
        <v>19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8">
        <v>5.25</v>
      </c>
      <c r="K15" s="19">
        <v>0</v>
      </c>
      <c r="L15" s="20">
        <f t="shared" si="0"/>
        <v>2.625</v>
      </c>
      <c r="M15" s="9">
        <f t="shared" si="1"/>
        <v>10.5</v>
      </c>
      <c r="N15" s="20">
        <f t="shared" si="2"/>
        <v>4.9874999999999998</v>
      </c>
      <c r="O15" s="20">
        <v>8.75</v>
      </c>
      <c r="P15" s="31" t="s">
        <v>57</v>
      </c>
      <c r="Q15" s="9"/>
    </row>
    <row r="16" spans="1:17" x14ac:dyDescent="0.3">
      <c r="A16" s="3">
        <v>12</v>
      </c>
      <c r="B16" s="1" t="s">
        <v>7</v>
      </c>
      <c r="C16" s="4">
        <v>2</v>
      </c>
      <c r="D16" s="4">
        <v>2</v>
      </c>
      <c r="E16" s="4">
        <v>2</v>
      </c>
      <c r="F16" s="5">
        <v>0</v>
      </c>
      <c r="G16" s="4">
        <v>1</v>
      </c>
      <c r="H16" s="5">
        <v>0</v>
      </c>
      <c r="I16" s="4">
        <v>1</v>
      </c>
      <c r="J16" s="8">
        <v>5.25</v>
      </c>
      <c r="K16" s="8">
        <v>18.75</v>
      </c>
      <c r="L16" s="20">
        <f t="shared" si="0"/>
        <v>12</v>
      </c>
      <c r="M16" s="9">
        <f t="shared" si="1"/>
        <v>12</v>
      </c>
      <c r="N16" s="20">
        <f t="shared" si="2"/>
        <v>11.999999999999998</v>
      </c>
      <c r="O16" s="20">
        <v>7.5</v>
      </c>
      <c r="P16" s="8"/>
      <c r="Q16" s="9"/>
    </row>
    <row r="17" spans="1:17" x14ac:dyDescent="0.3">
      <c r="A17" s="3">
        <v>13</v>
      </c>
      <c r="B17" s="1" t="s">
        <v>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8">
        <v>6.75</v>
      </c>
      <c r="K17" s="8">
        <v>6.5</v>
      </c>
      <c r="L17" s="20">
        <f t="shared" si="0"/>
        <v>6.625</v>
      </c>
      <c r="M17" s="9">
        <f t="shared" si="1"/>
        <v>10.5</v>
      </c>
      <c r="N17" s="20">
        <f t="shared" si="2"/>
        <v>7.7874999999999996</v>
      </c>
      <c r="O17" s="20">
        <v>3.5</v>
      </c>
      <c r="P17" s="8"/>
      <c r="Q17" s="9"/>
    </row>
    <row r="18" spans="1:17" x14ac:dyDescent="0.3">
      <c r="A18" s="3">
        <v>14</v>
      </c>
      <c r="B18" s="1" t="s">
        <v>24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8">
        <v>5</v>
      </c>
      <c r="K18" s="8">
        <v>9.75</v>
      </c>
      <c r="L18" s="20">
        <f t="shared" si="0"/>
        <v>7.375</v>
      </c>
      <c r="M18" s="9">
        <f t="shared" si="1"/>
        <v>10.5</v>
      </c>
      <c r="N18" s="20">
        <f t="shared" si="2"/>
        <v>8.3125</v>
      </c>
      <c r="O18" s="20">
        <v>11</v>
      </c>
      <c r="P18" s="8"/>
      <c r="Q18" s="9"/>
    </row>
    <row r="19" spans="1:17" x14ac:dyDescent="0.3">
      <c r="A19" s="3">
        <v>15</v>
      </c>
      <c r="B19" s="1" t="s">
        <v>9</v>
      </c>
      <c r="C19" s="4">
        <v>1</v>
      </c>
      <c r="D19" s="4">
        <v>2</v>
      </c>
      <c r="E19" s="4">
        <v>2</v>
      </c>
      <c r="F19" s="5">
        <v>0</v>
      </c>
      <c r="G19" s="4">
        <v>1</v>
      </c>
      <c r="H19" s="4">
        <v>1</v>
      </c>
      <c r="I19" s="4">
        <v>1</v>
      </c>
      <c r="J19" s="8">
        <v>8.5</v>
      </c>
      <c r="K19" s="8">
        <v>11.25</v>
      </c>
      <c r="L19" s="20">
        <f t="shared" si="0"/>
        <v>9.875</v>
      </c>
      <c r="M19" s="9">
        <f t="shared" si="1"/>
        <v>12</v>
      </c>
      <c r="N19" s="20">
        <f t="shared" si="2"/>
        <v>10.512499999999999</v>
      </c>
      <c r="O19" s="20">
        <v>2</v>
      </c>
      <c r="P19" s="8"/>
      <c r="Q19" s="9"/>
    </row>
    <row r="20" spans="1:17" x14ac:dyDescent="0.3">
      <c r="A20" s="3">
        <v>16</v>
      </c>
      <c r="B20" s="1" t="s">
        <v>6</v>
      </c>
      <c r="C20" s="4">
        <v>1</v>
      </c>
      <c r="D20" s="4">
        <v>2</v>
      </c>
      <c r="E20" s="4">
        <v>2</v>
      </c>
      <c r="F20" s="5">
        <v>0</v>
      </c>
      <c r="G20" s="4">
        <v>1</v>
      </c>
      <c r="H20" s="4">
        <v>1</v>
      </c>
      <c r="I20" s="4">
        <v>1</v>
      </c>
      <c r="J20" s="8">
        <v>5</v>
      </c>
      <c r="K20" s="8">
        <v>7.75</v>
      </c>
      <c r="L20" s="20">
        <f t="shared" si="0"/>
        <v>6.375</v>
      </c>
      <c r="M20" s="9">
        <f t="shared" si="1"/>
        <v>12</v>
      </c>
      <c r="N20" s="20">
        <f t="shared" si="2"/>
        <v>8.0625</v>
      </c>
      <c r="O20" s="20">
        <v>1.75</v>
      </c>
      <c r="P20" s="8"/>
      <c r="Q20" s="9"/>
    </row>
    <row r="21" spans="1:17" x14ac:dyDescent="0.3">
      <c r="A21" s="3">
        <v>17</v>
      </c>
      <c r="B21" s="1" t="s">
        <v>5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5">
        <v>0</v>
      </c>
      <c r="I21" s="4">
        <v>1</v>
      </c>
      <c r="J21" s="8">
        <v>2</v>
      </c>
      <c r="K21" s="8">
        <v>1.5</v>
      </c>
      <c r="L21" s="20">
        <f t="shared" si="0"/>
        <v>1.75</v>
      </c>
      <c r="M21" s="9">
        <f t="shared" si="1"/>
        <v>9</v>
      </c>
      <c r="N21" s="20">
        <f t="shared" si="2"/>
        <v>3.9249999999999998</v>
      </c>
      <c r="O21" s="20">
        <v>4.5</v>
      </c>
      <c r="P21" s="8"/>
      <c r="Q21" s="9"/>
    </row>
    <row r="22" spans="1:17" x14ac:dyDescent="0.3">
      <c r="A22" s="3">
        <v>18</v>
      </c>
      <c r="B22" s="1" t="s">
        <v>20</v>
      </c>
      <c r="C22" s="4">
        <v>2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8">
        <v>2.75</v>
      </c>
      <c r="K22" s="8">
        <v>3.5</v>
      </c>
      <c r="L22" s="20">
        <f t="shared" si="0"/>
        <v>3.125</v>
      </c>
      <c r="M22" s="9">
        <f t="shared" si="1"/>
        <v>12</v>
      </c>
      <c r="N22" s="20">
        <f t="shared" si="2"/>
        <v>5.7874999999999996</v>
      </c>
      <c r="O22" s="20">
        <v>4.5</v>
      </c>
      <c r="P22" s="8"/>
      <c r="Q22" s="11"/>
    </row>
    <row r="23" spans="1:17" x14ac:dyDescent="0.3">
      <c r="A23" s="3">
        <v>19</v>
      </c>
      <c r="B23" s="1" t="s">
        <v>12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8">
        <v>3</v>
      </c>
      <c r="K23" s="8">
        <v>9.75</v>
      </c>
      <c r="L23" s="20">
        <f t="shared" si="0"/>
        <v>6.375</v>
      </c>
      <c r="M23" s="9">
        <f t="shared" si="1"/>
        <v>10.5</v>
      </c>
      <c r="N23" s="20">
        <f t="shared" si="2"/>
        <v>7.6124999999999989</v>
      </c>
      <c r="O23" s="20">
        <v>4</v>
      </c>
      <c r="P23" s="8"/>
      <c r="Q23" s="9"/>
    </row>
    <row r="24" spans="1:17" x14ac:dyDescent="0.3">
      <c r="A24" s="3">
        <v>20</v>
      </c>
      <c r="B24" s="1" t="s">
        <v>18</v>
      </c>
      <c r="C24" s="4">
        <v>2</v>
      </c>
      <c r="D24" s="4">
        <v>1</v>
      </c>
      <c r="E24" s="4">
        <v>1</v>
      </c>
      <c r="F24" s="4">
        <v>2</v>
      </c>
      <c r="G24" s="4">
        <v>2</v>
      </c>
      <c r="H24" s="4">
        <v>2</v>
      </c>
      <c r="I24" s="4">
        <v>1</v>
      </c>
      <c r="J24" s="8">
        <v>3.25</v>
      </c>
      <c r="K24" s="8">
        <v>5</v>
      </c>
      <c r="L24" s="20">
        <f t="shared" si="0"/>
        <v>4.125</v>
      </c>
      <c r="M24" s="9">
        <f t="shared" si="1"/>
        <v>16.5</v>
      </c>
      <c r="N24" s="20">
        <f t="shared" si="2"/>
        <v>7.8375000000000004</v>
      </c>
      <c r="O24" s="20">
        <v>6</v>
      </c>
      <c r="P24" s="8"/>
      <c r="Q24" s="11"/>
    </row>
    <row r="25" spans="1:17" x14ac:dyDescent="0.3">
      <c r="A25" s="3">
        <v>21</v>
      </c>
      <c r="B25" s="1" t="s">
        <v>14</v>
      </c>
      <c r="C25" s="4">
        <v>1</v>
      </c>
      <c r="D25" s="4">
        <v>1</v>
      </c>
      <c r="E25" s="4">
        <v>2</v>
      </c>
      <c r="F25" s="5">
        <v>0</v>
      </c>
      <c r="G25" s="4">
        <v>1</v>
      </c>
      <c r="H25" s="5">
        <v>0</v>
      </c>
      <c r="I25" s="5">
        <v>0</v>
      </c>
      <c r="J25" s="8">
        <v>3.25</v>
      </c>
      <c r="K25" s="30">
        <v>3.25</v>
      </c>
      <c r="L25" s="20">
        <f t="shared" si="0"/>
        <v>3.25</v>
      </c>
      <c r="M25" s="9">
        <f t="shared" si="1"/>
        <v>7.5</v>
      </c>
      <c r="N25" s="20">
        <f t="shared" si="2"/>
        <v>4.5250000000000004</v>
      </c>
      <c r="O25" s="20">
        <v>5.25</v>
      </c>
      <c r="P25" s="8"/>
      <c r="Q25" s="9"/>
    </row>
    <row r="26" spans="1:17" x14ac:dyDescent="0.3">
      <c r="A26" s="3">
        <v>22</v>
      </c>
      <c r="B26" s="1" t="s">
        <v>16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2</v>
      </c>
      <c r="I26" s="4">
        <v>1</v>
      </c>
      <c r="J26" s="8">
        <v>7.5</v>
      </c>
      <c r="K26" s="8">
        <v>9.5</v>
      </c>
      <c r="L26" s="20">
        <f t="shared" si="0"/>
        <v>8.5</v>
      </c>
      <c r="M26" s="9">
        <f t="shared" si="1"/>
        <v>12</v>
      </c>
      <c r="N26" s="20">
        <f t="shared" si="2"/>
        <v>9.5499999999999989</v>
      </c>
      <c r="O26" s="20">
        <v>7.5</v>
      </c>
      <c r="P26" s="8"/>
      <c r="Q26" s="9"/>
    </row>
    <row r="27" spans="1:17" x14ac:dyDescent="0.3">
      <c r="A27" s="3">
        <v>23</v>
      </c>
      <c r="B27" s="1" t="s">
        <v>17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2</v>
      </c>
      <c r="I27" s="4">
        <v>1</v>
      </c>
      <c r="J27" s="8">
        <v>13.25</v>
      </c>
      <c r="K27" s="8">
        <v>18.75</v>
      </c>
      <c r="L27" s="20">
        <f t="shared" si="0"/>
        <v>16</v>
      </c>
      <c r="M27" s="9">
        <f t="shared" si="1"/>
        <v>12</v>
      </c>
      <c r="N27" s="20">
        <f t="shared" si="2"/>
        <v>14.799999999999999</v>
      </c>
      <c r="O27" s="20">
        <v>14.25</v>
      </c>
      <c r="P27" s="8"/>
      <c r="Q27" s="9"/>
    </row>
    <row r="28" spans="1:17" x14ac:dyDescent="0.3">
      <c r="C28" s="4"/>
      <c r="D28" s="4"/>
      <c r="F28" s="5"/>
      <c r="G28" s="4"/>
      <c r="H28" s="3"/>
      <c r="J28" s="8"/>
      <c r="K28" s="4"/>
      <c r="L28" s="10"/>
      <c r="M28" s="10"/>
      <c r="N28" s="8"/>
      <c r="O28" s="8"/>
      <c r="P28" s="8"/>
      <c r="Q28" s="9"/>
    </row>
  </sheetData>
  <sortState xmlns:xlrd2="http://schemas.microsoft.com/office/spreadsheetml/2017/richdata2" ref="A6:C28">
    <sortCondition ref="B6:B28"/>
  </sortState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F169-96CD-4F1A-BF09-52179F4E6AA1}">
  <dimension ref="A1:V27"/>
  <sheetViews>
    <sheetView topLeftCell="A3" workbookViewId="0">
      <selection activeCell="J5" sqref="J5:J27"/>
    </sheetView>
  </sheetViews>
  <sheetFormatPr defaultRowHeight="15.6" x14ac:dyDescent="0.3"/>
  <cols>
    <col min="1" max="1" width="5.6640625" customWidth="1"/>
    <col min="2" max="2" width="26.44140625" customWidth="1"/>
    <col min="3" max="3" width="8.77734375" style="1" customWidth="1"/>
    <col min="4" max="4" width="8.44140625" style="1" customWidth="1"/>
    <col min="5" max="5" width="9.33203125" style="1" customWidth="1"/>
    <col min="6" max="6" width="8.5546875" style="1" customWidth="1"/>
    <col min="7" max="10" width="9.77734375" customWidth="1"/>
    <col min="11" max="11" width="8.88671875" customWidth="1"/>
    <col min="19" max="19" width="3.88671875" customWidth="1"/>
    <col min="20" max="20" width="11.33203125" customWidth="1"/>
  </cols>
  <sheetData>
    <row r="1" spans="1:22" x14ac:dyDescent="0.3">
      <c r="C1" s="7">
        <v>45348</v>
      </c>
      <c r="D1" s="7">
        <v>45355</v>
      </c>
      <c r="E1" s="7">
        <v>45362</v>
      </c>
      <c r="L1" s="7">
        <v>45348</v>
      </c>
      <c r="M1" s="7">
        <v>45355</v>
      </c>
      <c r="N1" s="7">
        <v>45362</v>
      </c>
    </row>
    <row r="2" spans="1:22" x14ac:dyDescent="0.3">
      <c r="C2" s="33" t="s">
        <v>30</v>
      </c>
      <c r="D2" s="33"/>
      <c r="E2" s="33"/>
      <c r="F2" s="33"/>
      <c r="G2" s="33"/>
      <c r="H2" s="3"/>
      <c r="I2" s="3"/>
      <c r="J2" s="3"/>
      <c r="L2" s="33" t="s">
        <v>32</v>
      </c>
      <c r="M2" s="33"/>
      <c r="N2" s="33"/>
      <c r="O2" s="33"/>
      <c r="P2" s="33"/>
    </row>
    <row r="3" spans="1:22" x14ac:dyDescent="0.3">
      <c r="C3" s="3" t="s">
        <v>44</v>
      </c>
      <c r="D3" s="15">
        <v>45355</v>
      </c>
      <c r="E3" s="15">
        <v>45362</v>
      </c>
      <c r="F3" s="15">
        <v>45369</v>
      </c>
      <c r="G3" s="3"/>
      <c r="H3" s="3"/>
      <c r="I3" s="3"/>
      <c r="J3" s="3"/>
      <c r="L3" s="3"/>
      <c r="M3" s="3"/>
      <c r="N3" s="3"/>
      <c r="O3" s="3"/>
      <c r="P3" s="3"/>
    </row>
    <row r="4" spans="1:22" x14ac:dyDescent="0.3">
      <c r="A4" s="2" t="s">
        <v>1</v>
      </c>
      <c r="B4" s="2" t="s">
        <v>2</v>
      </c>
      <c r="C4" s="7" t="s">
        <v>26</v>
      </c>
      <c r="D4" s="7" t="s">
        <v>27</v>
      </c>
      <c r="E4" s="7" t="s">
        <v>28</v>
      </c>
      <c r="F4" s="7" t="s">
        <v>29</v>
      </c>
      <c r="G4" s="2" t="s">
        <v>31</v>
      </c>
      <c r="H4" s="3" t="s">
        <v>53</v>
      </c>
      <c r="I4" s="3" t="s">
        <v>52</v>
      </c>
      <c r="J4" s="2" t="s">
        <v>54</v>
      </c>
      <c r="L4" s="7" t="s">
        <v>26</v>
      </c>
      <c r="M4" s="7" t="s">
        <v>27</v>
      </c>
      <c r="N4" s="7" t="s">
        <v>28</v>
      </c>
      <c r="O4" s="7" t="s">
        <v>29</v>
      </c>
      <c r="P4" s="1"/>
    </row>
    <row r="5" spans="1:22" x14ac:dyDescent="0.3">
      <c r="A5" s="1"/>
      <c r="B5" s="1" t="s">
        <v>21</v>
      </c>
      <c r="C5" s="8">
        <v>12</v>
      </c>
      <c r="D5" s="8">
        <v>10</v>
      </c>
      <c r="E5" s="26">
        <v>14</v>
      </c>
      <c r="F5" s="8">
        <v>16.5</v>
      </c>
      <c r="G5" s="8">
        <f>F5</f>
        <v>16.5</v>
      </c>
      <c r="H5" s="8">
        <f>(((C5+D5+E5+F5)/4)+G5)/2</f>
        <v>14.8125</v>
      </c>
      <c r="I5" s="23">
        <f>(L5+M5+N5+O5)*4</f>
        <v>12</v>
      </c>
      <c r="J5" s="9">
        <f>(H5*0.7)+(I5*0.3)</f>
        <v>13.968749999999998</v>
      </c>
      <c r="L5" s="17">
        <v>1</v>
      </c>
      <c r="M5" s="4">
        <v>1</v>
      </c>
      <c r="N5" s="24">
        <v>0</v>
      </c>
      <c r="O5" s="4">
        <v>1</v>
      </c>
      <c r="P5" s="25"/>
      <c r="Q5" t="s">
        <v>55</v>
      </c>
    </row>
    <row r="6" spans="1:22" x14ac:dyDescent="0.3">
      <c r="A6" s="1"/>
      <c r="B6" s="1" t="s">
        <v>23</v>
      </c>
      <c r="C6" s="8">
        <v>8</v>
      </c>
      <c r="D6" s="8">
        <v>8</v>
      </c>
      <c r="E6" s="28">
        <v>13</v>
      </c>
      <c r="F6" s="8">
        <v>17</v>
      </c>
      <c r="G6" s="8">
        <f t="shared" ref="G6:G27" si="0">F6</f>
        <v>17</v>
      </c>
      <c r="H6" s="8">
        <f t="shared" ref="H6:H27" si="1">(((C6+D6+E6+F6)/4)+G6)/2</f>
        <v>14.25</v>
      </c>
      <c r="I6" s="23">
        <f t="shared" ref="I6:I27" si="2">(L6+M6+N6+O6)*4</f>
        <v>12</v>
      </c>
      <c r="J6" s="9">
        <f t="shared" ref="J6:J27" si="3">(H6*0.7)+(I6*0.3)</f>
        <v>13.574999999999999</v>
      </c>
      <c r="L6" s="17">
        <v>1</v>
      </c>
      <c r="M6" s="4">
        <v>1</v>
      </c>
      <c r="N6" s="24">
        <v>0</v>
      </c>
      <c r="O6" s="4">
        <v>1</v>
      </c>
    </row>
    <row r="7" spans="1:22" x14ac:dyDescent="0.3">
      <c r="A7" s="1"/>
      <c r="B7" s="1" t="s">
        <v>11</v>
      </c>
      <c r="C7" s="8">
        <v>10</v>
      </c>
      <c r="D7" s="8">
        <v>11</v>
      </c>
      <c r="E7" s="9">
        <v>16</v>
      </c>
      <c r="F7" s="8">
        <v>17</v>
      </c>
      <c r="G7" s="8">
        <f t="shared" si="0"/>
        <v>17</v>
      </c>
      <c r="H7" s="8">
        <f t="shared" si="1"/>
        <v>15.25</v>
      </c>
      <c r="I7" s="23">
        <f t="shared" si="2"/>
        <v>16</v>
      </c>
      <c r="J7" s="9">
        <f t="shared" si="3"/>
        <v>15.474999999999998</v>
      </c>
      <c r="L7" s="17">
        <v>1</v>
      </c>
      <c r="M7" s="4">
        <v>1</v>
      </c>
      <c r="N7" s="4">
        <v>1</v>
      </c>
      <c r="O7" s="4">
        <v>1</v>
      </c>
      <c r="P7" s="27"/>
      <c r="Q7" t="s">
        <v>56</v>
      </c>
      <c r="T7" s="1" t="s">
        <v>23</v>
      </c>
      <c r="U7" s="29">
        <v>13</v>
      </c>
      <c r="V7" t="s">
        <v>28</v>
      </c>
    </row>
    <row r="8" spans="1:22" x14ac:dyDescent="0.3">
      <c r="A8" s="1"/>
      <c r="B8" s="1" t="s">
        <v>15</v>
      </c>
      <c r="C8" s="8">
        <v>10</v>
      </c>
      <c r="D8" s="8">
        <v>10</v>
      </c>
      <c r="E8" s="9">
        <v>12</v>
      </c>
      <c r="F8" s="8">
        <v>15</v>
      </c>
      <c r="G8" s="8">
        <f t="shared" si="0"/>
        <v>15</v>
      </c>
      <c r="H8" s="8">
        <f t="shared" si="1"/>
        <v>13.375</v>
      </c>
      <c r="I8" s="23">
        <f t="shared" si="2"/>
        <v>16</v>
      </c>
      <c r="J8" s="9">
        <f t="shared" si="3"/>
        <v>14.162499999999998</v>
      </c>
      <c r="L8" s="17">
        <v>1</v>
      </c>
      <c r="M8" s="4">
        <v>1</v>
      </c>
      <c r="N8" s="4">
        <v>1</v>
      </c>
      <c r="O8" s="4">
        <v>1</v>
      </c>
    </row>
    <row r="9" spans="1:22" x14ac:dyDescent="0.3">
      <c r="A9" s="1"/>
      <c r="B9" s="1" t="s">
        <v>22</v>
      </c>
      <c r="C9" s="19"/>
      <c r="D9" s="19"/>
      <c r="E9" s="18"/>
      <c r="F9" s="19"/>
      <c r="G9" s="8">
        <f t="shared" si="0"/>
        <v>0</v>
      </c>
      <c r="H9" s="8">
        <f t="shared" si="1"/>
        <v>0</v>
      </c>
      <c r="I9" s="23">
        <f t="shared" si="2"/>
        <v>0</v>
      </c>
      <c r="J9" s="9">
        <f t="shared" si="3"/>
        <v>0</v>
      </c>
      <c r="L9" s="5">
        <v>0</v>
      </c>
      <c r="M9" s="5">
        <v>0</v>
      </c>
      <c r="N9" s="5">
        <v>0</v>
      </c>
      <c r="O9" s="5">
        <v>0</v>
      </c>
    </row>
    <row r="10" spans="1:22" x14ac:dyDescent="0.3">
      <c r="A10" s="1"/>
      <c r="B10" s="1" t="s">
        <v>4</v>
      </c>
      <c r="C10" s="8">
        <v>10</v>
      </c>
      <c r="D10" s="8">
        <v>8</v>
      </c>
      <c r="E10" s="9">
        <v>16</v>
      </c>
      <c r="F10" s="8">
        <v>17</v>
      </c>
      <c r="G10" s="8">
        <f t="shared" si="0"/>
        <v>17</v>
      </c>
      <c r="H10" s="8">
        <f t="shared" si="1"/>
        <v>14.875</v>
      </c>
      <c r="I10" s="23">
        <f t="shared" si="2"/>
        <v>16</v>
      </c>
      <c r="J10" s="9">
        <f t="shared" si="3"/>
        <v>15.212499999999999</v>
      </c>
      <c r="L10" s="17">
        <v>1</v>
      </c>
      <c r="M10" s="4">
        <v>1</v>
      </c>
      <c r="N10" s="4">
        <v>1</v>
      </c>
      <c r="O10" s="4">
        <v>1</v>
      </c>
    </row>
    <row r="11" spans="1:22" x14ac:dyDescent="0.3">
      <c r="A11" s="1"/>
      <c r="B11" s="1" t="s">
        <v>10</v>
      </c>
      <c r="C11" s="8">
        <v>10</v>
      </c>
      <c r="D11" s="8">
        <v>11</v>
      </c>
      <c r="E11" s="9">
        <v>16</v>
      </c>
      <c r="F11" s="8">
        <v>17</v>
      </c>
      <c r="G11" s="8">
        <f t="shared" si="0"/>
        <v>17</v>
      </c>
      <c r="H11" s="8">
        <f t="shared" si="1"/>
        <v>15.25</v>
      </c>
      <c r="I11" s="23">
        <f t="shared" si="2"/>
        <v>16</v>
      </c>
      <c r="J11" s="9">
        <f t="shared" si="3"/>
        <v>15.474999999999998</v>
      </c>
      <c r="L11" s="17">
        <v>1</v>
      </c>
      <c r="M11" s="4">
        <v>1</v>
      </c>
      <c r="N11" s="4">
        <v>1</v>
      </c>
      <c r="O11" s="4">
        <v>1</v>
      </c>
    </row>
    <row r="12" spans="1:22" x14ac:dyDescent="0.3">
      <c r="A12" s="1"/>
      <c r="B12" s="1" t="s">
        <v>25</v>
      </c>
      <c r="C12" s="8">
        <v>10</v>
      </c>
      <c r="D12" s="8">
        <v>10</v>
      </c>
      <c r="E12" s="9">
        <v>14</v>
      </c>
      <c r="F12" s="8">
        <v>17</v>
      </c>
      <c r="G12" s="8">
        <f t="shared" si="0"/>
        <v>17</v>
      </c>
      <c r="H12" s="8">
        <f t="shared" si="1"/>
        <v>14.875</v>
      </c>
      <c r="I12" s="23">
        <f t="shared" si="2"/>
        <v>16</v>
      </c>
      <c r="J12" s="9">
        <f t="shared" si="3"/>
        <v>15.212499999999999</v>
      </c>
      <c r="L12" s="17">
        <v>1</v>
      </c>
      <c r="M12" s="4">
        <v>1</v>
      </c>
      <c r="N12" s="4">
        <v>1</v>
      </c>
      <c r="O12" s="4">
        <v>1</v>
      </c>
    </row>
    <row r="13" spans="1:22" x14ac:dyDescent="0.3">
      <c r="A13" s="1"/>
      <c r="B13" s="1" t="s">
        <v>3</v>
      </c>
      <c r="C13" s="8">
        <v>10.5</v>
      </c>
      <c r="D13" s="8">
        <v>11</v>
      </c>
      <c r="E13" s="9">
        <v>16</v>
      </c>
      <c r="F13" s="8">
        <v>15</v>
      </c>
      <c r="G13" s="8">
        <f t="shared" si="0"/>
        <v>15</v>
      </c>
      <c r="H13" s="8">
        <f t="shared" si="1"/>
        <v>14.0625</v>
      </c>
      <c r="I13" s="23">
        <f t="shared" si="2"/>
        <v>16</v>
      </c>
      <c r="J13" s="9">
        <f t="shared" si="3"/>
        <v>14.643750000000001</v>
      </c>
      <c r="L13" s="17">
        <v>1</v>
      </c>
      <c r="M13" s="4">
        <v>1</v>
      </c>
      <c r="N13" s="4">
        <v>1</v>
      </c>
      <c r="O13" s="4">
        <v>1</v>
      </c>
    </row>
    <row r="14" spans="1:22" x14ac:dyDescent="0.3">
      <c r="A14" s="1"/>
      <c r="B14" s="1" t="s">
        <v>13</v>
      </c>
      <c r="C14" s="8">
        <v>12</v>
      </c>
      <c r="D14" s="8">
        <v>11</v>
      </c>
      <c r="E14" s="9">
        <v>15</v>
      </c>
      <c r="F14" s="8">
        <v>15</v>
      </c>
      <c r="G14" s="8">
        <f t="shared" si="0"/>
        <v>15</v>
      </c>
      <c r="H14" s="8">
        <f t="shared" si="1"/>
        <v>14.125</v>
      </c>
      <c r="I14" s="23">
        <f t="shared" si="2"/>
        <v>16</v>
      </c>
      <c r="J14" s="9">
        <f t="shared" si="3"/>
        <v>14.6875</v>
      </c>
      <c r="L14" s="17">
        <v>1</v>
      </c>
      <c r="M14" s="4">
        <v>1</v>
      </c>
      <c r="N14" s="4">
        <v>1</v>
      </c>
      <c r="O14" s="4">
        <v>1</v>
      </c>
    </row>
    <row r="15" spans="1:22" x14ac:dyDescent="0.3">
      <c r="A15" s="1"/>
      <c r="B15" s="1" t="s">
        <v>19</v>
      </c>
      <c r="C15" s="8">
        <v>10</v>
      </c>
      <c r="D15" s="8">
        <v>11</v>
      </c>
      <c r="E15" s="9">
        <v>15</v>
      </c>
      <c r="F15" s="8">
        <v>14</v>
      </c>
      <c r="G15" s="8">
        <f t="shared" si="0"/>
        <v>14</v>
      </c>
      <c r="H15" s="8">
        <f t="shared" si="1"/>
        <v>13.25</v>
      </c>
      <c r="I15" s="23">
        <f t="shared" si="2"/>
        <v>16</v>
      </c>
      <c r="J15" s="9">
        <f t="shared" si="3"/>
        <v>14.074999999999999</v>
      </c>
      <c r="L15" s="17">
        <v>1</v>
      </c>
      <c r="M15" s="4">
        <v>1</v>
      </c>
      <c r="N15" s="4">
        <v>1</v>
      </c>
      <c r="O15" s="4">
        <v>1</v>
      </c>
    </row>
    <row r="16" spans="1:22" x14ac:dyDescent="0.3">
      <c r="A16" s="1"/>
      <c r="B16" s="1" t="s">
        <v>7</v>
      </c>
      <c r="C16" s="8">
        <v>11</v>
      </c>
      <c r="D16" s="8">
        <v>10</v>
      </c>
      <c r="E16" s="9">
        <v>16</v>
      </c>
      <c r="F16" s="8">
        <v>17</v>
      </c>
      <c r="G16" s="8">
        <f t="shared" si="0"/>
        <v>17</v>
      </c>
      <c r="H16" s="8">
        <f t="shared" si="1"/>
        <v>15.25</v>
      </c>
      <c r="I16" s="23">
        <f t="shared" si="2"/>
        <v>16</v>
      </c>
      <c r="J16" s="9">
        <f t="shared" si="3"/>
        <v>15.474999999999998</v>
      </c>
      <c r="L16" s="17">
        <v>1</v>
      </c>
      <c r="M16" s="4">
        <v>1</v>
      </c>
      <c r="N16" s="4">
        <v>1</v>
      </c>
      <c r="O16" s="4">
        <v>1</v>
      </c>
    </row>
    <row r="17" spans="1:15" x14ac:dyDescent="0.3">
      <c r="A17" s="1"/>
      <c r="B17" s="1" t="s">
        <v>8</v>
      </c>
      <c r="C17" s="8">
        <v>5</v>
      </c>
      <c r="D17" s="8">
        <v>10.5</v>
      </c>
      <c r="E17" s="9">
        <v>16</v>
      </c>
      <c r="F17" s="8">
        <v>16</v>
      </c>
      <c r="G17" s="8">
        <f t="shared" si="0"/>
        <v>16</v>
      </c>
      <c r="H17" s="8">
        <f t="shared" si="1"/>
        <v>13.9375</v>
      </c>
      <c r="I17" s="23">
        <f t="shared" si="2"/>
        <v>16</v>
      </c>
      <c r="J17" s="9">
        <f t="shared" si="3"/>
        <v>14.556249999999999</v>
      </c>
      <c r="L17" s="17">
        <v>1</v>
      </c>
      <c r="M17" s="4">
        <v>1</v>
      </c>
      <c r="N17" s="4">
        <v>1</v>
      </c>
      <c r="O17" s="4">
        <v>1</v>
      </c>
    </row>
    <row r="18" spans="1:15" x14ac:dyDescent="0.3">
      <c r="B18" s="1" t="s">
        <v>24</v>
      </c>
      <c r="C18" s="8">
        <v>8</v>
      </c>
      <c r="D18" s="8">
        <v>11</v>
      </c>
      <c r="E18" s="9">
        <v>16</v>
      </c>
      <c r="F18" s="8">
        <v>14</v>
      </c>
      <c r="G18" s="8">
        <f t="shared" si="0"/>
        <v>14</v>
      </c>
      <c r="H18" s="8">
        <f t="shared" si="1"/>
        <v>13.125</v>
      </c>
      <c r="I18" s="23">
        <f t="shared" si="2"/>
        <v>16</v>
      </c>
      <c r="J18" s="9">
        <f t="shared" si="3"/>
        <v>13.987500000000001</v>
      </c>
      <c r="L18" s="17">
        <v>1</v>
      </c>
      <c r="M18" s="4">
        <v>1</v>
      </c>
      <c r="N18" s="4">
        <v>1</v>
      </c>
      <c r="O18" s="4">
        <v>1</v>
      </c>
    </row>
    <row r="19" spans="1:15" x14ac:dyDescent="0.3">
      <c r="A19" s="1"/>
      <c r="B19" s="1" t="s">
        <v>9</v>
      </c>
      <c r="C19" s="8">
        <v>10</v>
      </c>
      <c r="D19" s="8">
        <v>10</v>
      </c>
      <c r="E19" s="9">
        <v>16</v>
      </c>
      <c r="F19" s="8">
        <v>17</v>
      </c>
      <c r="G19" s="8">
        <f t="shared" si="0"/>
        <v>17</v>
      </c>
      <c r="H19" s="8">
        <f t="shared" si="1"/>
        <v>15.125</v>
      </c>
      <c r="I19" s="23">
        <f t="shared" si="2"/>
        <v>16</v>
      </c>
      <c r="J19" s="9">
        <f t="shared" si="3"/>
        <v>15.387499999999999</v>
      </c>
      <c r="L19" s="17">
        <v>1</v>
      </c>
      <c r="M19" s="4">
        <v>1</v>
      </c>
      <c r="N19" s="4">
        <v>1</v>
      </c>
      <c r="O19" s="4">
        <v>1</v>
      </c>
    </row>
    <row r="20" spans="1:15" x14ac:dyDescent="0.3">
      <c r="A20" s="1"/>
      <c r="B20" s="1" t="s">
        <v>6</v>
      </c>
      <c r="C20" s="8">
        <v>11</v>
      </c>
      <c r="D20" s="8">
        <v>10</v>
      </c>
      <c r="E20" s="9">
        <v>14</v>
      </c>
      <c r="F20" s="8">
        <v>17</v>
      </c>
      <c r="G20" s="8">
        <f t="shared" si="0"/>
        <v>17</v>
      </c>
      <c r="H20" s="8">
        <f t="shared" si="1"/>
        <v>15</v>
      </c>
      <c r="I20" s="23">
        <f t="shared" si="2"/>
        <v>16</v>
      </c>
      <c r="J20" s="9">
        <f t="shared" si="3"/>
        <v>15.3</v>
      </c>
      <c r="L20" s="17">
        <v>1</v>
      </c>
      <c r="M20" s="4">
        <v>1</v>
      </c>
      <c r="N20" s="4">
        <v>1</v>
      </c>
      <c r="O20" s="4">
        <v>1</v>
      </c>
    </row>
    <row r="21" spans="1:15" x14ac:dyDescent="0.3">
      <c r="A21" s="1"/>
      <c r="B21" s="1" t="s">
        <v>5</v>
      </c>
      <c r="C21" s="8">
        <v>5</v>
      </c>
      <c r="D21" s="8">
        <v>8</v>
      </c>
      <c r="E21" s="9">
        <v>13</v>
      </c>
      <c r="F21" s="8">
        <v>16</v>
      </c>
      <c r="G21" s="8">
        <f t="shared" si="0"/>
        <v>16</v>
      </c>
      <c r="H21" s="8">
        <f t="shared" si="1"/>
        <v>13.25</v>
      </c>
      <c r="I21" s="23">
        <f t="shared" si="2"/>
        <v>16</v>
      </c>
      <c r="J21" s="9">
        <f t="shared" si="3"/>
        <v>14.074999999999999</v>
      </c>
      <c r="L21" s="17">
        <v>1</v>
      </c>
      <c r="M21" s="4">
        <v>1</v>
      </c>
      <c r="N21" s="4">
        <v>1</v>
      </c>
      <c r="O21" s="4">
        <v>1</v>
      </c>
    </row>
    <row r="22" spans="1:15" x14ac:dyDescent="0.3">
      <c r="A22" s="1"/>
      <c r="B22" s="1" t="s">
        <v>20</v>
      </c>
      <c r="C22" s="8">
        <v>3</v>
      </c>
      <c r="D22" s="8">
        <v>11</v>
      </c>
      <c r="E22" s="9">
        <v>14</v>
      </c>
      <c r="F22" s="8">
        <v>16</v>
      </c>
      <c r="G22" s="8">
        <f t="shared" si="0"/>
        <v>16</v>
      </c>
      <c r="H22" s="8">
        <f t="shared" si="1"/>
        <v>13.5</v>
      </c>
      <c r="I22" s="23">
        <f t="shared" si="2"/>
        <v>16</v>
      </c>
      <c r="J22" s="9">
        <f t="shared" si="3"/>
        <v>14.25</v>
      </c>
      <c r="L22" s="17">
        <v>1</v>
      </c>
      <c r="M22" s="4">
        <v>1</v>
      </c>
      <c r="N22" s="4">
        <v>1</v>
      </c>
      <c r="O22" s="4">
        <v>1</v>
      </c>
    </row>
    <row r="23" spans="1:15" x14ac:dyDescent="0.3">
      <c r="A23" s="1"/>
      <c r="B23" s="1" t="s">
        <v>12</v>
      </c>
      <c r="C23" s="8">
        <v>3</v>
      </c>
      <c r="D23" s="8">
        <v>10.5</v>
      </c>
      <c r="E23" s="9">
        <v>13</v>
      </c>
      <c r="F23" s="8">
        <v>16</v>
      </c>
      <c r="G23" s="8">
        <f t="shared" si="0"/>
        <v>16</v>
      </c>
      <c r="H23" s="8">
        <f t="shared" si="1"/>
        <v>13.3125</v>
      </c>
      <c r="I23" s="23">
        <f t="shared" si="2"/>
        <v>16</v>
      </c>
      <c r="J23" s="9">
        <f t="shared" si="3"/>
        <v>14.118749999999999</v>
      </c>
      <c r="L23" s="17">
        <v>1</v>
      </c>
      <c r="M23" s="4">
        <v>1</v>
      </c>
      <c r="N23" s="4">
        <v>1</v>
      </c>
      <c r="O23" s="4">
        <v>1</v>
      </c>
    </row>
    <row r="24" spans="1:15" x14ac:dyDescent="0.3">
      <c r="A24" s="1"/>
      <c r="B24" s="1" t="s">
        <v>18</v>
      </c>
      <c r="C24" s="8">
        <v>10</v>
      </c>
      <c r="D24" s="8">
        <v>11</v>
      </c>
      <c r="E24" s="9">
        <v>16</v>
      </c>
      <c r="F24" s="8">
        <v>15</v>
      </c>
      <c r="G24" s="8">
        <f t="shared" si="0"/>
        <v>15</v>
      </c>
      <c r="H24" s="8">
        <f t="shared" si="1"/>
        <v>14</v>
      </c>
      <c r="I24" s="23">
        <f t="shared" si="2"/>
        <v>16</v>
      </c>
      <c r="J24" s="9">
        <f t="shared" si="3"/>
        <v>14.599999999999998</v>
      </c>
      <c r="L24" s="17">
        <v>1</v>
      </c>
      <c r="M24" s="4">
        <v>1</v>
      </c>
      <c r="N24" s="4">
        <v>1</v>
      </c>
      <c r="O24" s="4">
        <v>1</v>
      </c>
    </row>
    <row r="25" spans="1:15" x14ac:dyDescent="0.3">
      <c r="A25" s="1"/>
      <c r="B25" s="1" t="s">
        <v>14</v>
      </c>
      <c r="C25" s="8">
        <v>8</v>
      </c>
      <c r="D25" s="8">
        <v>10</v>
      </c>
      <c r="E25" s="26">
        <v>8</v>
      </c>
      <c r="F25" s="8">
        <v>17</v>
      </c>
      <c r="G25" s="8">
        <f t="shared" si="0"/>
        <v>17</v>
      </c>
      <c r="H25" s="8">
        <f t="shared" si="1"/>
        <v>13.875</v>
      </c>
      <c r="I25" s="23">
        <f t="shared" si="2"/>
        <v>12</v>
      </c>
      <c r="J25" s="9">
        <f t="shared" si="3"/>
        <v>13.312499999999998</v>
      </c>
      <c r="L25" s="17">
        <v>1</v>
      </c>
      <c r="M25" s="4">
        <v>1</v>
      </c>
      <c r="N25" s="5">
        <v>0</v>
      </c>
      <c r="O25" s="4">
        <v>1</v>
      </c>
    </row>
    <row r="26" spans="1:15" x14ac:dyDescent="0.3">
      <c r="A26" s="1"/>
      <c r="B26" s="1" t="s">
        <v>16</v>
      </c>
      <c r="C26" s="8">
        <v>12.5</v>
      </c>
      <c r="D26" s="8">
        <v>11</v>
      </c>
      <c r="E26" s="9">
        <v>16</v>
      </c>
      <c r="F26" s="8">
        <v>17</v>
      </c>
      <c r="G26" s="8">
        <f t="shared" si="0"/>
        <v>17</v>
      </c>
      <c r="H26" s="8">
        <f t="shared" si="1"/>
        <v>15.5625</v>
      </c>
      <c r="I26" s="23">
        <f t="shared" si="2"/>
        <v>16</v>
      </c>
      <c r="J26" s="9">
        <f t="shared" si="3"/>
        <v>15.693749999999998</v>
      </c>
      <c r="L26" s="17">
        <v>1</v>
      </c>
      <c r="M26" s="4">
        <v>1</v>
      </c>
      <c r="N26" s="4">
        <v>1</v>
      </c>
      <c r="O26" s="4">
        <v>1</v>
      </c>
    </row>
    <row r="27" spans="1:15" x14ac:dyDescent="0.3">
      <c r="A27" s="1"/>
      <c r="B27" s="1" t="s">
        <v>17</v>
      </c>
      <c r="C27" s="8">
        <v>12.5</v>
      </c>
      <c r="D27" s="8">
        <v>11</v>
      </c>
      <c r="E27" s="9">
        <v>16</v>
      </c>
      <c r="F27" s="8">
        <v>17</v>
      </c>
      <c r="G27" s="8">
        <f t="shared" si="0"/>
        <v>17</v>
      </c>
      <c r="H27" s="8">
        <f t="shared" si="1"/>
        <v>15.5625</v>
      </c>
      <c r="I27" s="23">
        <f t="shared" si="2"/>
        <v>16</v>
      </c>
      <c r="J27" s="9">
        <f t="shared" si="3"/>
        <v>15.693749999999998</v>
      </c>
      <c r="L27" s="17">
        <v>1</v>
      </c>
      <c r="M27" s="4">
        <v>1</v>
      </c>
      <c r="N27" s="4">
        <v>1</v>
      </c>
      <c r="O27" s="4">
        <v>1</v>
      </c>
    </row>
  </sheetData>
  <sortState xmlns:xlrd2="http://schemas.microsoft.com/office/spreadsheetml/2017/richdata2" ref="A5:B27">
    <sortCondition ref="B5:B27"/>
  </sortState>
  <mergeCells count="2">
    <mergeCell ref="C2:G2"/>
    <mergeCell ref="L2:P2"/>
  </mergeCells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82914-F6FC-4F55-9B7E-A7BA811A75AC}">
  <dimension ref="A2:G25"/>
  <sheetViews>
    <sheetView tabSelected="1" view="pageLayout" topLeftCell="A2" zoomScaleNormal="100" workbookViewId="0">
      <selection activeCell="K19" sqref="K19"/>
    </sheetView>
  </sheetViews>
  <sheetFormatPr defaultRowHeight="15.6" x14ac:dyDescent="0.3"/>
  <cols>
    <col min="1" max="1" width="5" style="1" customWidth="1"/>
    <col min="2" max="2" width="26.5546875" style="1" customWidth="1"/>
    <col min="3" max="4" width="8.88671875" style="8"/>
    <col min="5" max="5" width="9.77734375" style="8" bestFit="1" customWidth="1"/>
    <col min="6" max="7" width="8.88671875" style="8"/>
    <col min="8" max="16384" width="8.88671875" style="1"/>
  </cols>
  <sheetData>
    <row r="2" spans="1:7" x14ac:dyDescent="0.3">
      <c r="A2" s="34" t="s">
        <v>1</v>
      </c>
      <c r="B2" s="35" t="s">
        <v>2</v>
      </c>
      <c r="C2" s="34" t="s">
        <v>51</v>
      </c>
      <c r="D2" s="34" t="s">
        <v>53</v>
      </c>
      <c r="E2" s="34" t="s">
        <v>60</v>
      </c>
      <c r="F2" s="34" t="s">
        <v>58</v>
      </c>
      <c r="G2" s="34" t="s">
        <v>59</v>
      </c>
    </row>
    <row r="3" spans="1:7" x14ac:dyDescent="0.3">
      <c r="A3" s="34">
        <v>1</v>
      </c>
      <c r="B3" s="36" t="s">
        <v>21</v>
      </c>
      <c r="C3" s="37">
        <v>10.35</v>
      </c>
      <c r="D3" s="37">
        <v>13.968749999999998</v>
      </c>
      <c r="E3" s="37">
        <f>(C3+D3)/2</f>
        <v>12.159374999999999</v>
      </c>
      <c r="F3" s="38">
        <v>4</v>
      </c>
      <c r="G3" s="37">
        <f>(F3*0.6)+(E3*0.4)</f>
        <v>7.2637499999999999</v>
      </c>
    </row>
    <row r="4" spans="1:7" x14ac:dyDescent="0.3">
      <c r="A4" s="34">
        <v>2</v>
      </c>
      <c r="B4" s="36" t="s">
        <v>23</v>
      </c>
      <c r="C4" s="37">
        <v>3.7374999999999998</v>
      </c>
      <c r="D4" s="37">
        <v>13.574999999999999</v>
      </c>
      <c r="E4" s="37">
        <f t="shared" ref="E4:E25" si="0">(C4+D4)/2</f>
        <v>8.65625</v>
      </c>
      <c r="F4" s="38">
        <v>4.75</v>
      </c>
      <c r="G4" s="37">
        <f t="shared" ref="G4:G25" si="1">(F4*0.6)+(E4*0.4)</f>
        <v>6.3125</v>
      </c>
    </row>
    <row r="5" spans="1:7" x14ac:dyDescent="0.3">
      <c r="A5" s="34">
        <v>3</v>
      </c>
      <c r="B5" s="36" t="s">
        <v>11</v>
      </c>
      <c r="C5" s="37">
        <v>15.25</v>
      </c>
      <c r="D5" s="37">
        <v>15.474999999999998</v>
      </c>
      <c r="E5" s="37">
        <f t="shared" si="0"/>
        <v>15.362499999999999</v>
      </c>
      <c r="F5" s="38">
        <v>4.25</v>
      </c>
      <c r="G5" s="37">
        <f t="shared" si="1"/>
        <v>8.6950000000000003</v>
      </c>
    </row>
    <row r="6" spans="1:7" x14ac:dyDescent="0.3">
      <c r="A6" s="34">
        <v>4</v>
      </c>
      <c r="B6" s="36" t="s">
        <v>15</v>
      </c>
      <c r="C6" s="37">
        <v>11.4125</v>
      </c>
      <c r="D6" s="37">
        <v>14.162499999999998</v>
      </c>
      <c r="E6" s="37">
        <f t="shared" si="0"/>
        <v>12.787499999999998</v>
      </c>
      <c r="F6" s="38">
        <v>7.5</v>
      </c>
      <c r="G6" s="37">
        <f t="shared" si="1"/>
        <v>9.6149999999999984</v>
      </c>
    </row>
    <row r="7" spans="1:7" x14ac:dyDescent="0.3">
      <c r="A7" s="34">
        <v>5</v>
      </c>
      <c r="B7" s="36" t="s">
        <v>22</v>
      </c>
      <c r="C7" s="37">
        <v>0</v>
      </c>
      <c r="D7" s="37">
        <v>0</v>
      </c>
      <c r="E7" s="37">
        <f t="shared" si="0"/>
        <v>0</v>
      </c>
      <c r="F7" s="38">
        <v>0</v>
      </c>
      <c r="G7" s="37">
        <f t="shared" si="1"/>
        <v>0</v>
      </c>
    </row>
    <row r="8" spans="1:7" x14ac:dyDescent="0.3">
      <c r="A8" s="34">
        <v>6</v>
      </c>
      <c r="B8" s="36" t="s">
        <v>4</v>
      </c>
      <c r="C8" s="37">
        <v>13.899999999999999</v>
      </c>
      <c r="D8" s="37">
        <v>15.212499999999999</v>
      </c>
      <c r="E8" s="37">
        <f t="shared" si="0"/>
        <v>14.556249999999999</v>
      </c>
      <c r="F8" s="38">
        <v>11.25</v>
      </c>
      <c r="G8" s="37">
        <f t="shared" si="1"/>
        <v>12.5725</v>
      </c>
    </row>
    <row r="9" spans="1:7" x14ac:dyDescent="0.3">
      <c r="A9" s="34">
        <v>7</v>
      </c>
      <c r="B9" s="36" t="s">
        <v>10</v>
      </c>
      <c r="C9" s="37">
        <v>12.049999999999999</v>
      </c>
      <c r="D9" s="37">
        <v>15.474999999999998</v>
      </c>
      <c r="E9" s="37">
        <f t="shared" si="0"/>
        <v>13.762499999999999</v>
      </c>
      <c r="F9" s="38">
        <v>11.5</v>
      </c>
      <c r="G9" s="37">
        <f t="shared" si="1"/>
        <v>12.404999999999999</v>
      </c>
    </row>
    <row r="10" spans="1:7" x14ac:dyDescent="0.3">
      <c r="A10" s="34">
        <v>8</v>
      </c>
      <c r="B10" s="36" t="s">
        <v>25</v>
      </c>
      <c r="C10" s="37">
        <v>8.7624999999999993</v>
      </c>
      <c r="D10" s="37">
        <v>15.212499999999999</v>
      </c>
      <c r="E10" s="37">
        <f t="shared" si="0"/>
        <v>11.987499999999999</v>
      </c>
      <c r="F10" s="38">
        <v>6.5</v>
      </c>
      <c r="G10" s="37">
        <f t="shared" si="1"/>
        <v>8.6950000000000003</v>
      </c>
    </row>
    <row r="11" spans="1:7" x14ac:dyDescent="0.3">
      <c r="A11" s="34">
        <v>9</v>
      </c>
      <c r="B11" s="36" t="s">
        <v>3</v>
      </c>
      <c r="C11" s="37">
        <v>9.0500000000000007</v>
      </c>
      <c r="D11" s="37">
        <v>14.643750000000001</v>
      </c>
      <c r="E11" s="37">
        <f t="shared" si="0"/>
        <v>11.846875000000001</v>
      </c>
      <c r="F11" s="38">
        <v>6.25</v>
      </c>
      <c r="G11" s="37">
        <f t="shared" si="1"/>
        <v>8.4887499999999996</v>
      </c>
    </row>
    <row r="12" spans="1:7" x14ac:dyDescent="0.3">
      <c r="A12" s="34">
        <v>10</v>
      </c>
      <c r="B12" s="36" t="s">
        <v>13</v>
      </c>
      <c r="C12" s="37">
        <v>7.0249999999999995</v>
      </c>
      <c r="D12" s="37">
        <v>14.6875</v>
      </c>
      <c r="E12" s="37">
        <f t="shared" si="0"/>
        <v>10.856249999999999</v>
      </c>
      <c r="F12" s="38">
        <v>3.75</v>
      </c>
      <c r="G12" s="37">
        <f t="shared" si="1"/>
        <v>6.5925000000000002</v>
      </c>
    </row>
    <row r="13" spans="1:7" x14ac:dyDescent="0.3">
      <c r="A13" s="34">
        <v>11</v>
      </c>
      <c r="B13" s="36" t="s">
        <v>19</v>
      </c>
      <c r="C13" s="37">
        <v>4.9874999999999998</v>
      </c>
      <c r="D13" s="37">
        <v>14.074999999999999</v>
      </c>
      <c r="E13" s="37">
        <f t="shared" si="0"/>
        <v>9.53125</v>
      </c>
      <c r="F13" s="38">
        <v>8.75</v>
      </c>
      <c r="G13" s="37">
        <f t="shared" si="1"/>
        <v>9.0625</v>
      </c>
    </row>
    <row r="14" spans="1:7" x14ac:dyDescent="0.3">
      <c r="A14" s="34">
        <v>12</v>
      </c>
      <c r="B14" s="36" t="s">
        <v>7</v>
      </c>
      <c r="C14" s="37">
        <v>11.999999999999998</v>
      </c>
      <c r="D14" s="37">
        <v>15.474999999999998</v>
      </c>
      <c r="E14" s="37">
        <f t="shared" si="0"/>
        <v>13.737499999999997</v>
      </c>
      <c r="F14" s="38">
        <v>7.5</v>
      </c>
      <c r="G14" s="37">
        <f t="shared" si="1"/>
        <v>9.9949999999999992</v>
      </c>
    </row>
    <row r="15" spans="1:7" x14ac:dyDescent="0.3">
      <c r="A15" s="34">
        <v>13</v>
      </c>
      <c r="B15" s="36" t="s">
        <v>8</v>
      </c>
      <c r="C15" s="37">
        <v>7.7874999999999996</v>
      </c>
      <c r="D15" s="37">
        <v>14.556249999999999</v>
      </c>
      <c r="E15" s="37">
        <f t="shared" si="0"/>
        <v>11.171875</v>
      </c>
      <c r="F15" s="38">
        <v>3.5</v>
      </c>
      <c r="G15" s="37">
        <f t="shared" si="1"/>
        <v>6.5687499999999996</v>
      </c>
    </row>
    <row r="16" spans="1:7" x14ac:dyDescent="0.3">
      <c r="A16" s="34">
        <v>14</v>
      </c>
      <c r="B16" s="36" t="s">
        <v>24</v>
      </c>
      <c r="C16" s="37">
        <v>8.3125</v>
      </c>
      <c r="D16" s="37">
        <v>13.987500000000001</v>
      </c>
      <c r="E16" s="37">
        <f t="shared" si="0"/>
        <v>11.15</v>
      </c>
      <c r="F16" s="38">
        <v>11</v>
      </c>
      <c r="G16" s="37">
        <f t="shared" si="1"/>
        <v>11.059999999999999</v>
      </c>
    </row>
    <row r="17" spans="1:7" x14ac:dyDescent="0.3">
      <c r="A17" s="34">
        <v>15</v>
      </c>
      <c r="B17" s="36" t="s">
        <v>9</v>
      </c>
      <c r="C17" s="37">
        <v>10.512499999999999</v>
      </c>
      <c r="D17" s="37">
        <v>15.387499999999999</v>
      </c>
      <c r="E17" s="37">
        <f t="shared" si="0"/>
        <v>12.95</v>
      </c>
      <c r="F17" s="38">
        <v>2</v>
      </c>
      <c r="G17" s="37">
        <f t="shared" si="1"/>
        <v>6.38</v>
      </c>
    </row>
    <row r="18" spans="1:7" x14ac:dyDescent="0.3">
      <c r="A18" s="34">
        <v>16</v>
      </c>
      <c r="B18" s="36" t="s">
        <v>6</v>
      </c>
      <c r="C18" s="37">
        <v>8.0625</v>
      </c>
      <c r="D18" s="37">
        <v>15.3</v>
      </c>
      <c r="E18" s="37">
        <f t="shared" si="0"/>
        <v>11.68125</v>
      </c>
      <c r="F18" s="38">
        <v>1.75</v>
      </c>
      <c r="G18" s="37">
        <f t="shared" si="1"/>
        <v>5.7225000000000001</v>
      </c>
    </row>
    <row r="19" spans="1:7" x14ac:dyDescent="0.3">
      <c r="A19" s="34">
        <v>17</v>
      </c>
      <c r="B19" s="36" t="s">
        <v>5</v>
      </c>
      <c r="C19" s="37">
        <v>3.9249999999999998</v>
      </c>
      <c r="D19" s="37">
        <v>14.074999999999999</v>
      </c>
      <c r="E19" s="37">
        <f t="shared" si="0"/>
        <v>9</v>
      </c>
      <c r="F19" s="38">
        <v>4.5</v>
      </c>
      <c r="G19" s="37">
        <f t="shared" si="1"/>
        <v>6.3</v>
      </c>
    </row>
    <row r="20" spans="1:7" x14ac:dyDescent="0.3">
      <c r="A20" s="34">
        <v>18</v>
      </c>
      <c r="B20" s="36" t="s">
        <v>20</v>
      </c>
      <c r="C20" s="37">
        <v>5.7874999999999996</v>
      </c>
      <c r="D20" s="37">
        <v>14.25</v>
      </c>
      <c r="E20" s="37">
        <f t="shared" si="0"/>
        <v>10.018750000000001</v>
      </c>
      <c r="F20" s="38">
        <v>4.5</v>
      </c>
      <c r="G20" s="37">
        <f t="shared" si="1"/>
        <v>6.7074999999999996</v>
      </c>
    </row>
    <row r="21" spans="1:7" x14ac:dyDescent="0.3">
      <c r="A21" s="34">
        <v>19</v>
      </c>
      <c r="B21" s="36" t="s">
        <v>12</v>
      </c>
      <c r="C21" s="37">
        <v>7.6124999999999989</v>
      </c>
      <c r="D21" s="37">
        <v>14.118749999999999</v>
      </c>
      <c r="E21" s="37">
        <f t="shared" si="0"/>
        <v>10.865624999999998</v>
      </c>
      <c r="F21" s="38">
        <v>4</v>
      </c>
      <c r="G21" s="37">
        <f t="shared" si="1"/>
        <v>6.7462499999999999</v>
      </c>
    </row>
    <row r="22" spans="1:7" x14ac:dyDescent="0.3">
      <c r="A22" s="34">
        <v>20</v>
      </c>
      <c r="B22" s="36" t="s">
        <v>18</v>
      </c>
      <c r="C22" s="37">
        <v>7.8375000000000004</v>
      </c>
      <c r="D22" s="37">
        <v>14.599999999999998</v>
      </c>
      <c r="E22" s="37">
        <f t="shared" si="0"/>
        <v>11.21875</v>
      </c>
      <c r="F22" s="38">
        <v>6</v>
      </c>
      <c r="G22" s="37">
        <f t="shared" si="1"/>
        <v>8.0874999999999986</v>
      </c>
    </row>
    <row r="23" spans="1:7" x14ac:dyDescent="0.3">
      <c r="A23" s="34">
        <v>21</v>
      </c>
      <c r="B23" s="36" t="s">
        <v>14</v>
      </c>
      <c r="C23" s="37">
        <v>4.5250000000000004</v>
      </c>
      <c r="D23" s="37">
        <v>13.312499999999998</v>
      </c>
      <c r="E23" s="37">
        <f t="shared" si="0"/>
        <v>8.9187499999999993</v>
      </c>
      <c r="F23" s="38">
        <v>5.25</v>
      </c>
      <c r="G23" s="37">
        <f t="shared" si="1"/>
        <v>6.7174999999999994</v>
      </c>
    </row>
    <row r="24" spans="1:7" x14ac:dyDescent="0.3">
      <c r="A24" s="34">
        <v>22</v>
      </c>
      <c r="B24" s="36" t="s">
        <v>16</v>
      </c>
      <c r="C24" s="37">
        <v>9.5499999999999989</v>
      </c>
      <c r="D24" s="37">
        <v>15.693749999999998</v>
      </c>
      <c r="E24" s="37">
        <f t="shared" si="0"/>
        <v>12.621874999999999</v>
      </c>
      <c r="F24" s="38">
        <v>7.5</v>
      </c>
      <c r="G24" s="37">
        <f t="shared" si="1"/>
        <v>9.5487500000000001</v>
      </c>
    </row>
    <row r="25" spans="1:7" x14ac:dyDescent="0.3">
      <c r="A25" s="34">
        <v>23</v>
      </c>
      <c r="B25" s="36" t="s">
        <v>17</v>
      </c>
      <c r="C25" s="37">
        <v>14.799999999999999</v>
      </c>
      <c r="D25" s="37">
        <v>15.693749999999998</v>
      </c>
      <c r="E25" s="37">
        <f t="shared" si="0"/>
        <v>15.246874999999999</v>
      </c>
      <c r="F25" s="38">
        <v>14.25</v>
      </c>
      <c r="G25" s="37">
        <f t="shared" si="1"/>
        <v>14.64875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</vt:lpstr>
      <vt:lpstr>TD</vt:lpstr>
      <vt:lpstr>TP</vt:lpstr>
      <vt:lpstr>EMD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Dahlia</dc:creator>
  <cp:lastModifiedBy>Fatima Dahlia</cp:lastModifiedBy>
  <cp:lastPrinted>2024-05-24T17:54:22Z</cp:lastPrinted>
  <dcterms:created xsi:type="dcterms:W3CDTF">2023-11-09T04:32:49Z</dcterms:created>
  <dcterms:modified xsi:type="dcterms:W3CDTF">2024-05-24T17:54:42Z</dcterms:modified>
</cp:coreProperties>
</file>